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firstSheet="1" activeTab="6"/>
  </bookViews>
  <sheets>
    <sheet name="ΠΡΟΣΛΗΠΤΕΩΝ " sheetId="13" r:id="rId1"/>
    <sheet name="ΓΕΝ.ΚΑΤΑΤΑΞ ΜΕ ΓΕΝ ΕΜΠΕΙΡ" sheetId="4" r:id="rId2"/>
    <sheet name="ΓΕΝ ΚΑΤΑΤΑΞ ΧΩΡΙΣ ΓΕΝ ΕΜΠ" sheetId="6" r:id="rId3"/>
    <sheet name="ΠΟΛΥΤΕΚΝΟΣ_ΜΕ ΓΕΝ ΕΜΠΕΙ" sheetId="8" r:id="rId4"/>
    <sheet name="ΠΟΛΥΤΕΚΝ_ΧΩΡΙΣ ΓΕΝ ΕΜΠΕΙΡ" sheetId="10" r:id="rId5"/>
    <sheet name="ΤΡΙΤΕΚΝΟΣ_ΕΜΠΕΙ" sheetId="9" r:id="rId6"/>
    <sheet name="ΑΠΟΡΡΙΠΤΕΟΙ" sheetId="7" r:id="rId7"/>
  </sheets>
  <definedNames/>
  <calcPr calcId="191029"/>
  <extLst/>
</workbook>
</file>

<file path=xl/sharedStrings.xml><?xml version="1.0" encoding="utf-8"?>
<sst xmlns="http://schemas.openxmlformats.org/spreadsheetml/2006/main" count="4219" uniqueCount="743">
  <si>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</si>
  <si>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</si>
  <si>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</si>
  <si>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</si>
  <si>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</si>
  <si>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</si>
  <si>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</si>
  <si>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</si>
  <si>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</si>
  <si>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</si>
  <si>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</si>
  <si>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</si>
  <si>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</si>
  <si>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</si>
  <si>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ΠΟΛΥΤΕΚΝΟΣ  Ή ΤΕΚΝΟ ΠΟΛΥΤΕΚΝΩΝ</t>
  </si>
  <si>
    <t>ΤΡΙΤΕΚΝΟΣ  Ή ΤΕΚΝΟ ΤΡΙΤΕΚΝΩΝ</t>
  </si>
  <si>
    <t>ΤΙΤΛΟΣ ΣΠΟΥΔΩΝ (κωδ. 028)</t>
  </si>
  <si>
    <t>ΑΔΕΙΑ ΑΣΚΗΣΗΣ ΕΠΑΓΓΕΛΜΑΤΟΣ (κωδ. 127)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</si>
  <si>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</si>
  <si>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</si>
  <si>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</si>
  <si>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</si>
  <si>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</si>
  <si>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</si>
  <si>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</si>
  <si>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</si>
  <si>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</si>
  <si>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1878/01-10-2018</t>
  </si>
  <si>
    <t>MIXAELA</t>
  </si>
  <si>
    <t>2212/01-10-2018</t>
  </si>
  <si>
    <t>PETRAKOS</t>
  </si>
  <si>
    <t>LENKA</t>
  </si>
  <si>
    <t>2202/01-10-2018</t>
  </si>
  <si>
    <t>ΑΒΡΑΜΙΔΟΥ</t>
  </si>
  <si>
    <t>ΚΥΡΙΑΚΗ</t>
  </si>
  <si>
    <t>362/24-09-2018</t>
  </si>
  <si>
    <t>ΑΓΑΟΓΛΟΥ</t>
  </si>
  <si>
    <t>ΣΟΦΙΑ</t>
  </si>
  <si>
    <t>1168/28-09-2018</t>
  </si>
  <si>
    <t>ΑΓΓΕΛΟΠΟΥΛΟΣ</t>
  </si>
  <si>
    <t>ΜΑΡΙΟΣ</t>
  </si>
  <si>
    <t>1788/01-10-2018</t>
  </si>
  <si>
    <t>ΑΔΑΜΟΠΟΥΛΟΣ</t>
  </si>
  <si>
    <t>ΣΠΥΡΙΔΩΝ</t>
  </si>
  <si>
    <t>1250/28-09-2018</t>
  </si>
  <si>
    <t>ΑΔΑΜΟΥ</t>
  </si>
  <si>
    <t>ΧΑΡΙΚΛΕΙΑ</t>
  </si>
  <si>
    <t>844/27-09-2018</t>
  </si>
  <si>
    <t>ΑΝΑΡΟΥΣΟΣ</t>
  </si>
  <si>
    <t>ΝΕΚΤΑΡΙΟΣ</t>
  </si>
  <si>
    <t>108/19-09-2018</t>
  </si>
  <si>
    <t>ΑΝΑΣΤΑΣΙΑΔΗ</t>
  </si>
  <si>
    <t>ΝΙΚΟΛΕΤΑ</t>
  </si>
  <si>
    <t>2146/01-10-2018</t>
  </si>
  <si>
    <t>ΑΝΑΣΤΑΣΙΑΔΗΣ</t>
  </si>
  <si>
    <t>ΠΕΤΡΟΣ</t>
  </si>
  <si>
    <t>118/20-09-2018</t>
  </si>
  <si>
    <t>ΑΝΑΣΤΑΣΙΟΥ</t>
  </si>
  <si>
    <t>ΚΩΝΣΤΑΝΤΙΝΟΣ</t>
  </si>
  <si>
    <t>2124/01-10-2018</t>
  </si>
  <si>
    <t>ΑΝΤΩΝΑΚΗ</t>
  </si>
  <si>
    <t>ΧΡΥΣΑΝΘΗ</t>
  </si>
  <si>
    <t>902/27-09-2018</t>
  </si>
  <si>
    <t>ΑΝΤΩΝΗ</t>
  </si>
  <si>
    <t>ΘΕΟΔΩΡΑ</t>
  </si>
  <si>
    <t>65/19-09-2018</t>
  </si>
  <si>
    <t>ΑΠΟΣΤΟΛΟΥ</t>
  </si>
  <si>
    <t>2409/02-10-2018</t>
  </si>
  <si>
    <t>ΑΡΓΥΡΟΠΟΥΛΟΥ</t>
  </si>
  <si>
    <t>ΕΛΕΝΗ</t>
  </si>
  <si>
    <t>2570/03-10-2018</t>
  </si>
  <si>
    <t>ΑΙΚΑΤΕΡΙΝΗ</t>
  </si>
  <si>
    <t>2336/02-10-2018</t>
  </si>
  <si>
    <t>ΑΡΜΥΡΟΥ</t>
  </si>
  <si>
    <t>ΠΑΝΑΓΙΩΤΑ-ΟΛΥΜΠΙΑΔΑ</t>
  </si>
  <si>
    <t>2061/01-10-2018</t>
  </si>
  <si>
    <t>ΑΥΔΗ</t>
  </si>
  <si>
    <t>ΑΘΗΝΑ</t>
  </si>
  <si>
    <t>1966/01-10-2018</t>
  </si>
  <si>
    <t>ΒΑΘΗ</t>
  </si>
  <si>
    <t>ΓΕΩΡΓΙΑ</t>
  </si>
  <si>
    <t>41/18-09-2018</t>
  </si>
  <si>
    <t>ΒΑΛΒΗ</t>
  </si>
  <si>
    <t>ΜΑΡΓΑΡΙΤΑ</t>
  </si>
  <si>
    <t>729/26-09-2018</t>
  </si>
  <si>
    <t>ΣΠΥΡΙΔΟΥΛΑ</t>
  </si>
  <si>
    <t>1161/28-09-2018</t>
  </si>
  <si>
    <t>ΒΑΡΛΑΜΗΣ</t>
  </si>
  <si>
    <t>ΔΗΜΗΤΡΙΟΣ</t>
  </si>
  <si>
    <t>1965/01-10-2018</t>
  </si>
  <si>
    <t>92/19-09-2018</t>
  </si>
  <si>
    <t>ΒΟΖΙΝΗ</t>
  </si>
  <si>
    <t>ΒΑΣΙΛΙΚΗ</t>
  </si>
  <si>
    <t>2261/01-10-2018</t>
  </si>
  <si>
    <t>ΒΟΥΒΟΥΛΙΔΟΥ</t>
  </si>
  <si>
    <t>1333/28-09-2018</t>
  </si>
  <si>
    <t>ΒΟΥΛΓΑΡΟΥΔΗ</t>
  </si>
  <si>
    <t>ΕΥΑΓΓΕΛΙΑ</t>
  </si>
  <si>
    <t>2271/01-10-2018</t>
  </si>
  <si>
    <t>ΒΟΥΤΣΑ</t>
  </si>
  <si>
    <t>ΜΑΡΙΑ</t>
  </si>
  <si>
    <t>2068/01-10-2018</t>
  </si>
  <si>
    <t>ΒΡΑΧΩΡΙΤΗ</t>
  </si>
  <si>
    <t>ΣΩΤΗΡΙΑ</t>
  </si>
  <si>
    <t>606/26-09-2018</t>
  </si>
  <si>
    <t>ΓΑΛΑΝΗ</t>
  </si>
  <si>
    <t>2473/02-10-2018</t>
  </si>
  <si>
    <t>ΟΥΡΑΝΙΑ</t>
  </si>
  <si>
    <t>1134/28-09-2018</t>
  </si>
  <si>
    <t>ΓΕΩΡΓΑΛΗ</t>
  </si>
  <si>
    <t>ΕΛΕΝΗ-ΣΤΑΥΡΟΥΛΑ</t>
  </si>
  <si>
    <t>2199/01-10-2018</t>
  </si>
  <si>
    <t>ΓΚΑΡΑΓΚΟΥΝΗ</t>
  </si>
  <si>
    <t>ΑΓΓΕΛΙΚΗ</t>
  </si>
  <si>
    <t>2264/01-10-2018</t>
  </si>
  <si>
    <t>ΓΚΕΚΑΣ</t>
  </si>
  <si>
    <t>ΓΕΩΡΓΙΟΣ</t>
  </si>
  <si>
    <t>2243/01-10-2018</t>
  </si>
  <si>
    <t>ΓΚΟΡΓΚΟΛΗΣ</t>
  </si>
  <si>
    <t>ΒΑΣΙΛΕΙΟΣ</t>
  </si>
  <si>
    <t>2001/01-10-2018</t>
  </si>
  <si>
    <t>ΓΟΥΝΑΡΗ</t>
  </si>
  <si>
    <t>2314/02-10-2018</t>
  </si>
  <si>
    <t>ΓΡΗΓΟΡΙΟΥ</t>
  </si>
  <si>
    <t>ΧΡΗΣΤΟΣ</t>
  </si>
  <si>
    <t>1916/01-10-2018</t>
  </si>
  <si>
    <t>ΓΡΙΒΑ</t>
  </si>
  <si>
    <t>ΙΩΑΝΝΑ</t>
  </si>
  <si>
    <t>481/25-09-2018</t>
  </si>
  <si>
    <t>ΔΑΓΚΑ</t>
  </si>
  <si>
    <t>2051/01-10-2018</t>
  </si>
  <si>
    <t>ΔΕΛΗΖΩΝΑ</t>
  </si>
  <si>
    <t>1693/01-10-2018</t>
  </si>
  <si>
    <t>ΔΕΡΜΕΝΤΖΗ</t>
  </si>
  <si>
    <t>ΧΡΙΣΤΙΝΑ</t>
  </si>
  <si>
    <t>2031/01-10-2018</t>
  </si>
  <si>
    <t>ΔΗΜΗΤΡΙΑΔΟΥ</t>
  </si>
  <si>
    <t>833/27-09-2018</t>
  </si>
  <si>
    <t>ΔΗΜΟΠΟΥΛΟΥ</t>
  </si>
  <si>
    <t>ΠΑΝΑΓΙΩΤΑ</t>
  </si>
  <si>
    <t>200/21-09-2018</t>
  </si>
  <si>
    <t>ΔΙΑΒΑΤΗ</t>
  </si>
  <si>
    <t>150/20-09-2018</t>
  </si>
  <si>
    <t>ΔΟΥΓΙΕΚΟΥ</t>
  </si>
  <si>
    <t>2018/01-10-2018</t>
  </si>
  <si>
    <t>ΔΟΥΚΑΤΑ</t>
  </si>
  <si>
    <t>1105/28-09-2018</t>
  </si>
  <si>
    <t>ΔΟΥΜΑΝΗ</t>
  </si>
  <si>
    <t>ΠΑΣΧΑΛΙΝΑ</t>
  </si>
  <si>
    <t>997/27-09-2018</t>
  </si>
  <si>
    <t>ΔΟΥΜΑΣ</t>
  </si>
  <si>
    <t>492/25-09-2018</t>
  </si>
  <si>
    <t>ΔΡΑΚΑ</t>
  </si>
  <si>
    <t>ΑΝΑΣΤΑΣΙΑ</t>
  </si>
  <si>
    <t>1981/01-10-2018</t>
  </si>
  <si>
    <t>ΕΥΑΓΓΕΛΟΥ</t>
  </si>
  <si>
    <t>ΣΟΦΙΑ-ΑΡΕΤΗ</t>
  </si>
  <si>
    <t>998/27-09-2018 (Σχετ. αίτηση 577/26-09-2018)</t>
  </si>
  <si>
    <t>ΕΦΡΑΙΜΙΔΗΣ</t>
  </si>
  <si>
    <t>ΠΑΝΑΓΙΩΤΗΣ</t>
  </si>
  <si>
    <t>536/25-09-2018</t>
  </si>
  <si>
    <t>ΘΕΟΔΩΡΑΚΗ</t>
  </si>
  <si>
    <t>1422/28-09-2018</t>
  </si>
  <si>
    <t>ΘΕΟΔΩΡΗ</t>
  </si>
  <si>
    <t>ΣΤΑΥΡΟΥΛΑ</t>
  </si>
  <si>
    <t>2323/02-10-2018</t>
  </si>
  <si>
    <t>ΘΕΟΔΩΡΙΔΟΥ</t>
  </si>
  <si>
    <t>ΣΟΦΙΑ-ΜΑΡΙΑ</t>
  </si>
  <si>
    <t>1003/27-09-2018</t>
  </si>
  <si>
    <t>ΚΑΚΑΡΕΛΗ</t>
  </si>
  <si>
    <t>ΝΙΚΟΛΕΤΤΑ</t>
  </si>
  <si>
    <t>360/24-09-2018</t>
  </si>
  <si>
    <t>ΣΕΒΑΣΤΗ</t>
  </si>
  <si>
    <t>115/20-09-2018</t>
  </si>
  <si>
    <t>ΚΑΝΕΛΗ</t>
  </si>
  <si>
    <t>1316/28-09-2018</t>
  </si>
  <si>
    <t>ΚΑΡΑΓΙΑΝΝΗ</t>
  </si>
  <si>
    <t>ΔΕΣΠΟΙΝΑ</t>
  </si>
  <si>
    <t>2364/02-10-2018</t>
  </si>
  <si>
    <t>2438/02-10-2018</t>
  </si>
  <si>
    <t>ΚΑΡΟΥΤΣΟΥ</t>
  </si>
  <si>
    <t>ΑΛΕΞΑΝΔΡΑ</t>
  </si>
  <si>
    <t>2370/02-10-2018</t>
  </si>
  <si>
    <t>ΚΑΤΣΑΜΑΚΗ</t>
  </si>
  <si>
    <t>ΑΡΙΑΝΘΗ</t>
  </si>
  <si>
    <t>800/27-09-2018</t>
  </si>
  <si>
    <t>ΚΑΤΣΑΟΥΝΗ</t>
  </si>
  <si>
    <t>175/21-09-2018</t>
  </si>
  <si>
    <t>ΚΑΤΣΙΠΗ</t>
  </si>
  <si>
    <t>454/25-09-2018</t>
  </si>
  <si>
    <t>ΚΑΤΣΟΥΛΑ</t>
  </si>
  <si>
    <t>ΕΛΕΥΘΕΡΙΑ</t>
  </si>
  <si>
    <t>342/24-09-2018</t>
  </si>
  <si>
    <t>ΚΑΤΣΟΥΡΑΚΗΣ</t>
  </si>
  <si>
    <t>1037/27-09-2018</t>
  </si>
  <si>
    <t>ΚΑΥΚΟΠΟΥΛΟΥ</t>
  </si>
  <si>
    <t>326/24-09-2018</t>
  </si>
  <si>
    <t>ΚΕΛΕΜΕΝΗ</t>
  </si>
  <si>
    <t>ΕΥΠΡΑΞΙΑ</t>
  </si>
  <si>
    <t>1919/01-10-2018</t>
  </si>
  <si>
    <t>ΚΕΤΣΕΚΟΥ</t>
  </si>
  <si>
    <t>ΕΥΓΕΝΙΑ</t>
  </si>
  <si>
    <t>2176/01-10-2018</t>
  </si>
  <si>
    <t>ΚΙΟΡΑ</t>
  </si>
  <si>
    <t>ΑΓΑΠΗ</t>
  </si>
  <si>
    <t>686/26-09-2018</t>
  </si>
  <si>
    <t>ΚΙΤΣΟΣ</t>
  </si>
  <si>
    <t>ΘΕΟΦΑΝΗΣ</t>
  </si>
  <si>
    <t>1908/01-10-2018</t>
  </si>
  <si>
    <t>ΚΟΛΟΚΑ</t>
  </si>
  <si>
    <t>1208/28-09-2018</t>
  </si>
  <si>
    <t>ΚΟΛΟΜΒΑΤΣΟΥ</t>
  </si>
  <si>
    <t>443/25-09-2018</t>
  </si>
  <si>
    <t>ΚΟΝΙΝΗ</t>
  </si>
  <si>
    <t>298/24-09-2018</t>
  </si>
  <si>
    <t>ΚΟΝΣΟΛΕΝΑ</t>
  </si>
  <si>
    <t>1792/01-10-2018</t>
  </si>
  <si>
    <t>ΚΟΝΤΟΓΙΩΡΓΟΥ</t>
  </si>
  <si>
    <t>ΠΑΡΑΣΚΕΥΗ</t>
  </si>
  <si>
    <t>233/21-09-2018</t>
  </si>
  <si>
    <t>ΚΟΝΤΟΥ</t>
  </si>
  <si>
    <t>ΕΥΡΥΔΙΚΗ</t>
  </si>
  <si>
    <t>735/26-09-2018</t>
  </si>
  <si>
    <t>1317/28-09-2018</t>
  </si>
  <si>
    <t>ΚΟΡΕΞΕΝΟΥ</t>
  </si>
  <si>
    <t>ΕΛΙΣΣΑΒΕΤ</t>
  </si>
  <si>
    <t>876/27-09-2018</t>
  </si>
  <si>
    <t>ΚΟΥΚΟΥΣΤΡΙΚΑ</t>
  </si>
  <si>
    <t>ΓΛΥΚΕΡΙΑ</t>
  </si>
  <si>
    <t>ΚΟΥΡΤΕΛΗ</t>
  </si>
  <si>
    <t>2421/02-10-2018</t>
  </si>
  <si>
    <t>ΚΟΥΤΙΑΝΗ-ΠΑΠΑΔΗΜΗΤΡΙΟΥ</t>
  </si>
  <si>
    <t>875/27-09-2018</t>
  </si>
  <si>
    <t>ΚΟΥΤΣΟΓΙΑΝΝΗ</t>
  </si>
  <si>
    <t>227/21-09-2018</t>
  </si>
  <si>
    <t>ΚΟΥΤΣΟΥΜΠΑ</t>
  </si>
  <si>
    <t>ΕΛΕΝΗ - ΑΡΓΥΡΩ</t>
  </si>
  <si>
    <t>1330/28-09-2018</t>
  </si>
  <si>
    <t>ΚΟΨΑΧΕΙΛΗΣ</t>
  </si>
  <si>
    <t>ΑΘΑΝΑΣΙΟΣ</t>
  </si>
  <si>
    <t>2241/01-10-2018</t>
  </si>
  <si>
    <t>ΚΡΙΚΕΛΗ</t>
  </si>
  <si>
    <t>1545/01-10-2018</t>
  </si>
  <si>
    <t>ΚΥΠΑΡΙΣΣΗ</t>
  </si>
  <si>
    <t>1383/28-09-2018</t>
  </si>
  <si>
    <t>ΚΥΡΙΑΤΖΙΔΟΥ</t>
  </si>
  <si>
    <t>1181/28-09-2018</t>
  </si>
  <si>
    <t>ΚΥΡΙΟΥ-ΚΑΡΒΕΛΗ</t>
  </si>
  <si>
    <t>ΘΩΜΑΪΣ</t>
  </si>
  <si>
    <t>1343/28-09-2018</t>
  </si>
  <si>
    <t>ΛΑΘΥΡΗ</t>
  </si>
  <si>
    <t>ΚΩΝΣΤΑΝΤΙΝΑ</t>
  </si>
  <si>
    <t>2123/01-10-2018</t>
  </si>
  <si>
    <t>ΛΑΛΛΟΥ</t>
  </si>
  <si>
    <t>1351/28-09-2018</t>
  </si>
  <si>
    <t>ΛΕΜΑΝΗ</t>
  </si>
  <si>
    <t>ΕΙΡΗΝΗ</t>
  </si>
  <si>
    <t>1249/28-09-2018</t>
  </si>
  <si>
    <t>ΛΙΑΚΟΣ</t>
  </si>
  <si>
    <t>ΝΙΚΟΛΑΟΣ</t>
  </si>
  <si>
    <t>2049/01-10-2018</t>
  </si>
  <si>
    <t>ΛΥΜΠΕΡΗ</t>
  </si>
  <si>
    <t>1095/28-09-2018</t>
  </si>
  <si>
    <t>ΜΑΚΡΗ</t>
  </si>
  <si>
    <t>1363/28-09-2018</t>
  </si>
  <si>
    <t>ΜΑΛΛΙΟΥ</t>
  </si>
  <si>
    <t>2410/02-10-2018</t>
  </si>
  <si>
    <t>ΜΑΝΤΑΛΙΔΗΣ</t>
  </si>
  <si>
    <t>ΑΒΡΑΑΜ</t>
  </si>
  <si>
    <t>1378/28-09-2018</t>
  </si>
  <si>
    <t>ΜΑΝΤΖΟΛΑΣ</t>
  </si>
  <si>
    <t>2109/01-10-2018</t>
  </si>
  <si>
    <t>ΜΑΡΙΤΣΑ</t>
  </si>
  <si>
    <t>2280/01-10-2018</t>
  </si>
  <si>
    <t>ΜΑΤΘΑΙΟΥ</t>
  </si>
  <si>
    <t>860/27-09-2018</t>
  </si>
  <si>
    <t>ΜΑΤΙΑΚΗ</t>
  </si>
  <si>
    <t>1102/28-09-2018</t>
  </si>
  <si>
    <t>ΜΑΥΡΟΥΔΗ</t>
  </si>
  <si>
    <t>1741/01-10-2018</t>
  </si>
  <si>
    <t>ΜΕΛΙΑΔΗ</t>
  </si>
  <si>
    <t>ΕΥΘΥΜΙΑ-ΦΑΝΟΥΡΙΑ</t>
  </si>
  <si>
    <t>211/21-09-2018</t>
  </si>
  <si>
    <t>ΜΕΡΑΝΤΖΗ</t>
  </si>
  <si>
    <t>1459/01-10-2018</t>
  </si>
  <si>
    <t>ΜΕΡΚΟΥ</t>
  </si>
  <si>
    <t>ΦΩΤΕΙΝΗ</t>
  </si>
  <si>
    <t>946/27-09-2018</t>
  </si>
  <si>
    <t>ΜΗΛΙΑ</t>
  </si>
  <si>
    <t>2262/01-10-2018</t>
  </si>
  <si>
    <t>ΜΗΤΣΙΑΝΗ</t>
  </si>
  <si>
    <t>91/19-09-2018</t>
  </si>
  <si>
    <t>ΜΙΛΕΒΑ</t>
  </si>
  <si>
    <t>1108/28-09-2018</t>
  </si>
  <si>
    <t>ΜΟΣΚΑΛΕΝΚΟ</t>
  </si>
  <si>
    <t>ΟΛΓΑ</t>
  </si>
  <si>
    <t>435/25-09-2018</t>
  </si>
  <si>
    <t>ΜΠΑΛΤΑΤΖΗ</t>
  </si>
  <si>
    <t>195/21-09-2018</t>
  </si>
  <si>
    <t>ΜΠΑΛΤΑΤΖΙΔΟΥ</t>
  </si>
  <si>
    <t>ΑΝΤΩΝΙΑ</t>
  </si>
  <si>
    <t>58/19-09-2018</t>
  </si>
  <si>
    <t>ΜΠΑΜΗ</t>
  </si>
  <si>
    <t>ΑΛΚΕΤΑ ΑΙΚΑΤΕΡΙΝΑ</t>
  </si>
  <si>
    <t>1440/28-09-2018</t>
  </si>
  <si>
    <t>ΜΠΙΓΓΟΥ</t>
  </si>
  <si>
    <t>1614/01-10-2018</t>
  </si>
  <si>
    <t>ΜΠΙΛΗ</t>
  </si>
  <si>
    <t>697/26-09-2018</t>
  </si>
  <si>
    <t>1742/01-10-2018</t>
  </si>
  <si>
    <t>ΝΙΚΟΛΑΪΔΟΥ</t>
  </si>
  <si>
    <t>ΝΙΚΟΛΟΠΟΥΛΟΥ</t>
  </si>
  <si>
    <t>2110/10-10-2018</t>
  </si>
  <si>
    <t>1326/28-09-2018</t>
  </si>
  <si>
    <t>ΝΤΑΛΑΣ</t>
  </si>
  <si>
    <t>2452/02-10-2018</t>
  </si>
  <si>
    <t>ΝΤΑΟΥΔΗ</t>
  </si>
  <si>
    <t>512/25-09-2018</t>
  </si>
  <si>
    <t>ΝΤΖΙΦΕΡΗ</t>
  </si>
  <si>
    <t>ΕΥΘΥΜΙΑ</t>
  </si>
  <si>
    <t>2140/01-10-2018</t>
  </si>
  <si>
    <t>ΝΤΙΝΟΣ</t>
  </si>
  <si>
    <t>653/26-09-2018</t>
  </si>
  <si>
    <t>ΝΤΟΛΙΑ</t>
  </si>
  <si>
    <t>1476/01-10-2018</t>
  </si>
  <si>
    <t>ΞΕΝΑΚΗ</t>
  </si>
  <si>
    <t>548/25-09-2018</t>
  </si>
  <si>
    <t>ΟΥΖΟΥΝΗ</t>
  </si>
  <si>
    <t>2005/01-10-2018</t>
  </si>
  <si>
    <t>ΠΑΠΑΓΓΕΛΗ</t>
  </si>
  <si>
    <t>2196/01-10-2018</t>
  </si>
  <si>
    <t>ΠΑΠΑΓΙΑΝΝΟΠΟΥΛΟΣ</t>
  </si>
  <si>
    <t>ΑΓΓΕΛΟΣ</t>
  </si>
  <si>
    <t>518/25-09-2018</t>
  </si>
  <si>
    <t>ΠΑΠΑΔΟΠΟΥΛΟΥ</t>
  </si>
  <si>
    <t>2082/01-10-2018</t>
  </si>
  <si>
    <t>294/24-09-2018</t>
  </si>
  <si>
    <t>ΠΑΠΑΖΟΓΛΟΥ</t>
  </si>
  <si>
    <t>ΕΥΣΤΑΘΙΟΣ</t>
  </si>
  <si>
    <t>817/27-09-2018</t>
  </si>
  <si>
    <t>ΠΑΠΑΘΑΝΑΣΙΟΥ</t>
  </si>
  <si>
    <t>126/20-06-2018</t>
  </si>
  <si>
    <t>ΠΑΠΑΝΙΚΟΛΑΟΥ</t>
  </si>
  <si>
    <t>2316/02-10-2018</t>
  </si>
  <si>
    <t>ΠΑΣΠΑΛΑΡΗΣ</t>
  </si>
  <si>
    <t>2248/01-10-2018</t>
  </si>
  <si>
    <t>ΠΕΡΠΕΡΙΔΟΥ</t>
  </si>
  <si>
    <t>1115/28-09-2018</t>
  </si>
  <si>
    <t>ΠΕΣΙΟΥ</t>
  </si>
  <si>
    <t>ΕΥΤΕΡΠΗ</t>
  </si>
  <si>
    <t>999/27-09-2018</t>
  </si>
  <si>
    <t>ΠΕΤΕΒΕ</t>
  </si>
  <si>
    <t>1492/01-10-2018</t>
  </si>
  <si>
    <t>ΠΟΛΥΚΡΕΤΗ</t>
  </si>
  <si>
    <t>ΟΥΡΑΝΙΑ-ΑΛΕΞΑΝΔΡΑ</t>
  </si>
  <si>
    <t>2572/04-10-2018</t>
  </si>
  <si>
    <t>ΠΡΙΟΝΙΔΟΥ</t>
  </si>
  <si>
    <t>301/24-09-2018</t>
  </si>
  <si>
    <t>ΠΡΟΪΟΥ</t>
  </si>
  <si>
    <t>ΕΛΠΙΝΙΚΗ</t>
  </si>
  <si>
    <t>1898/01-10-2018</t>
  </si>
  <si>
    <t>ΡΕΤΣΙΝΑ</t>
  </si>
  <si>
    <t>334/24-09-2018</t>
  </si>
  <si>
    <t>ΡΗΤΑ</t>
  </si>
  <si>
    <t>ΔΗΜΗΤΡΑ</t>
  </si>
  <si>
    <t>565/25-09-2018</t>
  </si>
  <si>
    <t>ΡΟΖΗ</t>
  </si>
  <si>
    <t>2463/02-10-2018</t>
  </si>
  <si>
    <t>ΡΟΥΣΙΤΗ</t>
  </si>
  <si>
    <t>ΠΑΣΧΑΛΙΑ</t>
  </si>
  <si>
    <t>28/18-09-2018</t>
  </si>
  <si>
    <t>ΣΕΪΣΟΓΛΟΥ</t>
  </si>
  <si>
    <t>ΣΥΡΜΑΤΙΝΑ</t>
  </si>
  <si>
    <t>149/20-09-2018</t>
  </si>
  <si>
    <t>ΣΕΡΕΜΕΤΗΣ</t>
  </si>
  <si>
    <t>396/25-09-2018</t>
  </si>
  <si>
    <t>ΣΙΑΜΑΤΡΑΣ</t>
  </si>
  <si>
    <t>ΜΙΧΑΗΛ</t>
  </si>
  <si>
    <t>1823/01-10-2018</t>
  </si>
  <si>
    <t>ΣΙΓΑΛΑΣ</t>
  </si>
  <si>
    <t>ΙΑΣΟΝΑΣ</t>
  </si>
  <si>
    <t>975/27-09-2018</t>
  </si>
  <si>
    <t>ΣΙΩΖΙΟΥ</t>
  </si>
  <si>
    <t>2292/02-10-2018</t>
  </si>
  <si>
    <t>ΚΑΛΛΙΟΠΗ</t>
  </si>
  <si>
    <t>17/18-09-2018</t>
  </si>
  <si>
    <t>1726/01-10-2018</t>
  </si>
  <si>
    <t>ΣΜΑΡΑΪΔΟΥ</t>
  </si>
  <si>
    <t>ΣΤΥΛΙΑΝΗ</t>
  </si>
  <si>
    <t>2246/01-10-2018</t>
  </si>
  <si>
    <t>ΣΜΥΡΝΑΙΟΥ</t>
  </si>
  <si>
    <t>ΔΑΦΝΗ</t>
  </si>
  <si>
    <t>2313/02-10-2018</t>
  </si>
  <si>
    <t>ΣΟΛΔΑΤΟΣ</t>
  </si>
  <si>
    <t>ΧΡΥΣΟΣΤΟΜΟΣ</t>
  </si>
  <si>
    <t>2037/01-10-2018</t>
  </si>
  <si>
    <t>ΣΟΝΤΗ</t>
  </si>
  <si>
    <t>943/27-09-2018</t>
  </si>
  <si>
    <t>ΣΤΑΜΑΤΗΣ</t>
  </si>
  <si>
    <t>867/27-09-2018</t>
  </si>
  <si>
    <t>ΣΤΑΜΟΥ</t>
  </si>
  <si>
    <t>ΑΘΑΝΑΣΙΑ</t>
  </si>
  <si>
    <t>2249/01-10-2018</t>
  </si>
  <si>
    <t>ΣΤΑΣΙΝΟΠΟΥΛΟΥ</t>
  </si>
  <si>
    <t>2223/01-10-2018</t>
  </si>
  <si>
    <t>ΣΤΑΥΡΟΠΟΥΛΟΣ</t>
  </si>
  <si>
    <t>ΘΕΟΔΩΡΟΣ</t>
  </si>
  <si>
    <t>1849/01-10-2018</t>
  </si>
  <si>
    <t>ΣΤΕΡΓΙΟΥ</t>
  </si>
  <si>
    <t>ΑΝΔΡΟΜΑΧΗ-ΔΗΜΗΤΡΑ</t>
  </si>
  <si>
    <t>73/19-09-2018</t>
  </si>
  <si>
    <t>ΣΧΟΛΗ</t>
  </si>
  <si>
    <t>583/26-09-2018</t>
  </si>
  <si>
    <t>ΤΑΛΑΓΑΝΗ</t>
  </si>
  <si>
    <t>ΓΡΑΣΙΕΛΑ</t>
  </si>
  <si>
    <t>639/26-09-2018</t>
  </si>
  <si>
    <t>ΤΑΞΟΥ</t>
  </si>
  <si>
    <t>2450/02-10-2018</t>
  </si>
  <si>
    <t>ΤΑΣΧΟΥΝΙΔΟΥ</t>
  </si>
  <si>
    <t>ΕΛΙΣΑΒΕΤ</t>
  </si>
  <si>
    <t>460/25-09-2018</t>
  </si>
  <si>
    <t>ΤΖΑΓΚΑΡΑΚΗ</t>
  </si>
  <si>
    <t>ΜΑΡΙΛΕΝΑ</t>
  </si>
  <si>
    <t>2160/01-10-2018</t>
  </si>
  <si>
    <t>ΤΖΑΓΚΑΤΖΗ</t>
  </si>
  <si>
    <t>ΔΗΜΗΤΡΑ-ΣΤΕΛΛΑ</t>
  </si>
  <si>
    <t>353/24-09-2018</t>
  </si>
  <si>
    <t>ΤΖΑΜΑΛΗ</t>
  </si>
  <si>
    <t>1578/01-10-2018</t>
  </si>
  <si>
    <t>ΤΖΑΦΕΡΗΣ</t>
  </si>
  <si>
    <t>ΙΩΑΝΝΗΣ</t>
  </si>
  <si>
    <t>1641/01-10-2018</t>
  </si>
  <si>
    <t>ΤΖΙΜΑ</t>
  </si>
  <si>
    <t>2064/01-10-2018</t>
  </si>
  <si>
    <t>ΤΖΟΥΒΑΡΑΣ</t>
  </si>
  <si>
    <t>368/24-09-2018</t>
  </si>
  <si>
    <t>ΤΟΛΙΑΣ</t>
  </si>
  <si>
    <t>268/24-09-2018</t>
  </si>
  <si>
    <t>ΤΡΙΑΝΤΑΦΥΛΛΟΠΟΥΛΟΣ</t>
  </si>
  <si>
    <t>2286/02-10-2018</t>
  </si>
  <si>
    <t>ΤΡΙΑΝΤΗ</t>
  </si>
  <si>
    <t>1406/28-09-2018</t>
  </si>
  <si>
    <t>ΤΡΙΠΟΔΗ</t>
  </si>
  <si>
    <t>2217/01-10-2018</t>
  </si>
  <si>
    <t>ΤΣΑΒΑΛΑ</t>
  </si>
  <si>
    <t>1775/01-10-2018</t>
  </si>
  <si>
    <t>ΤΣΑΓΓΑΡΑ</t>
  </si>
  <si>
    <t>2477/02-10-2018</t>
  </si>
  <si>
    <t>1753/01-10-2018</t>
  </si>
  <si>
    <t>ΤΣΑΚΜΑΚΗ</t>
  </si>
  <si>
    <t>ΑΓΝΗ</t>
  </si>
  <si>
    <t>282/24-09-2018</t>
  </si>
  <si>
    <t>ΤΣΑΜΤΣΑΚΗ</t>
  </si>
  <si>
    <t>1551/01-10-2018</t>
  </si>
  <si>
    <t>ΤΣΑΡΚΟΒΙΣΤΑ</t>
  </si>
  <si>
    <t>251/21-09-2018</t>
  </si>
  <si>
    <t>ΤΣΑΤΣΑΡΑΓΚΟΥ</t>
  </si>
  <si>
    <t>ΚΩΝΣΤΑΝΤΙΑ</t>
  </si>
  <si>
    <t>183/21-09-2018</t>
  </si>
  <si>
    <t>ΤΣΙΓΚΑΡΟΠΟΥΛΟΣ</t>
  </si>
  <si>
    <t>182/21-09-2018</t>
  </si>
  <si>
    <t>ΤΣΙΓΚΙΡΛΙΩΤΗ</t>
  </si>
  <si>
    <t>ΝΙΚΗ</t>
  </si>
  <si>
    <t>2469/02-10-2018</t>
  </si>
  <si>
    <t>ΤΣΙΚΛΗΡΑΣ</t>
  </si>
  <si>
    <t>1520/01-10-2018</t>
  </si>
  <si>
    <t>ΤΣΙΝΑΡΟΓΛΟΥ</t>
  </si>
  <si>
    <t>ΤΡΙΑΝΤΑΦΥΛΛΙΑ</t>
  </si>
  <si>
    <t>2273/01-10-2018</t>
  </si>
  <si>
    <t>ΤΣΙΟΓΚΑΛΗ</t>
  </si>
  <si>
    <t>151/20-09-2018</t>
  </si>
  <si>
    <t>ΤΣΙΡΟΓΙΑΝΝΗΣ</t>
  </si>
  <si>
    <t>ΑΠΟΣΤΟΛΟΣ</t>
  </si>
  <si>
    <t>2084/01-10-2018</t>
  </si>
  <si>
    <t>ΤΣΙΤΣΟΜΗΤΣΙΟΥ</t>
  </si>
  <si>
    <t>2027/01-10-2018</t>
  </si>
  <si>
    <t>ΤΣΟΥΚΑΚΗ</t>
  </si>
  <si>
    <t>1004/27-09-2018</t>
  </si>
  <si>
    <t>ΤΣΟΥΛΟΥΦΑ</t>
  </si>
  <si>
    <t>806/27-09-2018</t>
  </si>
  <si>
    <t>ΤΣΟΥΠΑ</t>
  </si>
  <si>
    <t>1924/01-10-2018</t>
  </si>
  <si>
    <t>ΦΙΔΑΝΗ</t>
  </si>
  <si>
    <t>1214/28-09-2018</t>
  </si>
  <si>
    <t>ΦΥΤΡΟΥ</t>
  </si>
  <si>
    <t>112/20-09-2018</t>
  </si>
  <si>
    <t>ΧΑΒΑΔΑΚΗ</t>
  </si>
  <si>
    <t>453/25-09-2018</t>
  </si>
  <si>
    <t>ΧΑΛΑΡΗ</t>
  </si>
  <si>
    <t>635/26-09-2018</t>
  </si>
  <si>
    <t>ΧΑΡΑΛΑΜΠΙΔΟΥ</t>
  </si>
  <si>
    <t>1651/01-10-2018</t>
  </si>
  <si>
    <t>ΧΑΡΑΛΑΜΠΟΠΟΥΛΟΥ</t>
  </si>
  <si>
    <t>ΝΙΚΟΛΙΤΣΑ</t>
  </si>
  <si>
    <t>462/25-09-2018</t>
  </si>
  <si>
    <t>ΧΙΩΤΗ</t>
  </si>
  <si>
    <t>ΧΡΗΣΤΟΥ</t>
  </si>
  <si>
    <t>572/26-09-2018</t>
  </si>
  <si>
    <t>ΧΡΙΣΤΟΠΟΥΛΟΥ</t>
  </si>
  <si>
    <t>26/18-09-2018</t>
  </si>
  <si>
    <t>ΧΡΥΣΑΦΗ</t>
  </si>
  <si>
    <t>674/26-09-2018</t>
  </si>
  <si>
    <t>ΜΑΡΙΝΑ</t>
  </si>
  <si>
    <t>2588/08-10-2018</t>
  </si>
  <si>
    <t>ΤΕΓΟΠΟΥΛΟΥ</t>
  </si>
  <si>
    <t>Παρατηρήσεις</t>
  </si>
  <si>
    <t>**4279</t>
  </si>
  <si>
    <t>**5089</t>
  </si>
  <si>
    <t>**9565</t>
  </si>
  <si>
    <t>**5025</t>
  </si>
  <si>
    <t>**8465</t>
  </si>
  <si>
    <t>**7725</t>
  </si>
  <si>
    <t>**8154</t>
  </si>
  <si>
    <t>**3419</t>
  </si>
  <si>
    <t>**9190</t>
  </si>
  <si>
    <t>**8558</t>
  </si>
  <si>
    <t>**5018</t>
  </si>
  <si>
    <t>**3841</t>
  </si>
  <si>
    <t>**3222</t>
  </si>
  <si>
    <t>**6844</t>
  </si>
  <si>
    <t>**5068</t>
  </si>
  <si>
    <t>**2929</t>
  </si>
  <si>
    <t>**2269</t>
  </si>
  <si>
    <t>**7675</t>
  </si>
  <si>
    <t>**4887</t>
  </si>
  <si>
    <t>**4129</t>
  </si>
  <si>
    <t>**5213</t>
  </si>
  <si>
    <t>ΒΛΑΧΟΥ</t>
  </si>
  <si>
    <t>**0455</t>
  </si>
  <si>
    <t>**8081</t>
  </si>
  <si>
    <t>**6087</t>
  </si>
  <si>
    <t>**4441</t>
  </si>
  <si>
    <t>**8758</t>
  </si>
  <si>
    <t>**4088</t>
  </si>
  <si>
    <t>**0356</t>
  </si>
  <si>
    <t>**5467</t>
  </si>
  <si>
    <t>**1654</t>
  </si>
  <si>
    <t>**8099</t>
  </si>
  <si>
    <t>**7719</t>
  </si>
  <si>
    <t>**2060</t>
  </si>
  <si>
    <t>**3579</t>
  </si>
  <si>
    <t>**4041</t>
  </si>
  <si>
    <t>**6148</t>
  </si>
  <si>
    <t>**7167</t>
  </si>
  <si>
    <t>**1321</t>
  </si>
  <si>
    <t>**7250</t>
  </si>
  <si>
    <t>**1979</t>
  </si>
  <si>
    <t>**9877</t>
  </si>
  <si>
    <t>**1218</t>
  </si>
  <si>
    <t>**2963</t>
  </si>
  <si>
    <t>**0744</t>
  </si>
  <si>
    <t>**6129</t>
  </si>
  <si>
    <t>**5404</t>
  </si>
  <si>
    <t>**7261</t>
  </si>
  <si>
    <t>**1449</t>
  </si>
  <si>
    <t>**1971</t>
  </si>
  <si>
    <t>**5173</t>
  </si>
  <si>
    <t>**3532</t>
  </si>
  <si>
    <t>**7184</t>
  </si>
  <si>
    <t>ΚΑΛΑΦΑΤΙΔΟΥ</t>
  </si>
  <si>
    <t>**4903</t>
  </si>
  <si>
    <t>**0074</t>
  </si>
  <si>
    <t>**3450</t>
  </si>
  <si>
    <t>ΚΑΡΕΠΙΔΟΥ</t>
  </si>
  <si>
    <t>**9783</t>
  </si>
  <si>
    <t>**8469</t>
  </si>
  <si>
    <t>**8464</t>
  </si>
  <si>
    <t>**4286</t>
  </si>
  <si>
    <t>**9318</t>
  </si>
  <si>
    <t>**9951</t>
  </si>
  <si>
    <t>**0119</t>
  </si>
  <si>
    <t>**5151</t>
  </si>
  <si>
    <t>**8083</t>
  </si>
  <si>
    <t>**1604</t>
  </si>
  <si>
    <t>**1170</t>
  </si>
  <si>
    <t>**5058</t>
  </si>
  <si>
    <t>**3882</t>
  </si>
  <si>
    <t>**7744</t>
  </si>
  <si>
    <t>**7935</t>
  </si>
  <si>
    <t>**3378</t>
  </si>
  <si>
    <t>**5002</t>
  </si>
  <si>
    <t>**0629</t>
  </si>
  <si>
    <t>**5013</t>
  </si>
  <si>
    <t>**2500</t>
  </si>
  <si>
    <t>**0883</t>
  </si>
  <si>
    <t>**5004</t>
  </si>
  <si>
    <t>**6743</t>
  </si>
  <si>
    <t>**1266</t>
  </si>
  <si>
    <t>**9062</t>
  </si>
  <si>
    <t>**5873</t>
  </si>
  <si>
    <t xml:space="preserve">2520/02-10-2018 </t>
  </si>
  <si>
    <t>**1328</t>
  </si>
  <si>
    <t>**9789</t>
  </si>
  <si>
    <t>**0459</t>
  </si>
  <si>
    <t>**7439</t>
  </si>
  <si>
    <t>**9823</t>
  </si>
  <si>
    <t>**2504</t>
  </si>
  <si>
    <t>**1404</t>
  </si>
  <si>
    <t>**3776</t>
  </si>
  <si>
    <t>**5032</t>
  </si>
  <si>
    <t>**9247</t>
  </si>
  <si>
    <t>**1646</t>
  </si>
  <si>
    <t>****5180</t>
  </si>
  <si>
    <t>CRETU</t>
  </si>
  <si>
    <t>****3475</t>
  </si>
  <si>
    <t>**0049</t>
  </si>
  <si>
    <t>**2152</t>
  </si>
  <si>
    <t>**5184</t>
  </si>
  <si>
    <t>**7280</t>
  </si>
  <si>
    <t>**2787</t>
  </si>
  <si>
    <t>**9355</t>
  </si>
  <si>
    <t>**4289</t>
  </si>
  <si>
    <t>**5624</t>
  </si>
  <si>
    <t>**1836</t>
  </si>
  <si>
    <t>**7904</t>
  </si>
  <si>
    <t>**1353</t>
  </si>
  <si>
    <t>**2876</t>
  </si>
  <si>
    <t>**9557</t>
  </si>
  <si>
    <t>**0442</t>
  </si>
  <si>
    <t>**8340</t>
  </si>
  <si>
    <t>**9167</t>
  </si>
  <si>
    <t>ΜΠΟΛΜΑΤΗ</t>
  </si>
  <si>
    <t>**3370</t>
  </si>
  <si>
    <t>**2029</t>
  </si>
  <si>
    <t>**7178</t>
  </si>
  <si>
    <t xml:space="preserve">146/20-09-2018 </t>
  </si>
  <si>
    <t xml:space="preserve">2153/01-10-2018 </t>
  </si>
  <si>
    <t>**3239</t>
  </si>
  <si>
    <t>**9429</t>
  </si>
  <si>
    <t>**1926</t>
  </si>
  <si>
    <t>**2132</t>
  </si>
  <si>
    <t>**8511</t>
  </si>
  <si>
    <t>**1382</t>
  </si>
  <si>
    <t>**5778</t>
  </si>
  <si>
    <t>**2893</t>
  </si>
  <si>
    <t>**0285</t>
  </si>
  <si>
    <t>**8913</t>
  </si>
  <si>
    <t>**1989</t>
  </si>
  <si>
    <t>**7228</t>
  </si>
  <si>
    <t>**9969</t>
  </si>
  <si>
    <t>**5176</t>
  </si>
  <si>
    <t>**2694</t>
  </si>
  <si>
    <t>**2868</t>
  </si>
  <si>
    <t>**1316</t>
  </si>
  <si>
    <t>**9379</t>
  </si>
  <si>
    <t>**5621</t>
  </si>
  <si>
    <t>**0953</t>
  </si>
  <si>
    <t>**1183</t>
  </si>
  <si>
    <t>**5532</t>
  </si>
  <si>
    <t>**8215</t>
  </si>
  <si>
    <t>**2651</t>
  </si>
  <si>
    <t>**2935</t>
  </si>
  <si>
    <t>**3551</t>
  </si>
  <si>
    <t>**3355</t>
  </si>
  <si>
    <t>**5321</t>
  </si>
  <si>
    <t>**6215</t>
  </si>
  <si>
    <t>**2467</t>
  </si>
  <si>
    <t>**1592</t>
  </si>
  <si>
    <t>**0351</t>
  </si>
  <si>
    <t>**9495</t>
  </si>
  <si>
    <t>ΣΚΑΡΟΠΟΥΛΟΥ</t>
  </si>
  <si>
    <t>**1496</t>
  </si>
  <si>
    <t>ΣΚΑΦΙΔΑ</t>
  </si>
  <si>
    <t>**3954</t>
  </si>
  <si>
    <t>**4700</t>
  </si>
  <si>
    <t>**3033</t>
  </si>
  <si>
    <t>**6410</t>
  </si>
  <si>
    <t>**3302</t>
  </si>
  <si>
    <t>**2172</t>
  </si>
  <si>
    <t>**8164</t>
  </si>
  <si>
    <t>**2732</t>
  </si>
  <si>
    <t>**4677</t>
  </si>
  <si>
    <t>**3359</t>
  </si>
  <si>
    <t>**5950</t>
  </si>
  <si>
    <t>**4647</t>
  </si>
  <si>
    <t>**5687</t>
  </si>
  <si>
    <t>**2695</t>
  </si>
  <si>
    <t>**8875</t>
  </si>
  <si>
    <t>**9055</t>
  </si>
  <si>
    <t>**6384</t>
  </si>
  <si>
    <t>**0917</t>
  </si>
  <si>
    <t>**4928</t>
  </si>
  <si>
    <t>**1165</t>
  </si>
  <si>
    <t>**4860</t>
  </si>
  <si>
    <t>**5773</t>
  </si>
  <si>
    <t>**1579</t>
  </si>
  <si>
    <t>**8373</t>
  </si>
  <si>
    <t>**1906</t>
  </si>
  <si>
    <t>**6477</t>
  </si>
  <si>
    <t>**7712</t>
  </si>
  <si>
    <t>**6041</t>
  </si>
  <si>
    <t>**4434</t>
  </si>
  <si>
    <t>**3928</t>
  </si>
  <si>
    <t>**0765</t>
  </si>
  <si>
    <t>**0965</t>
  </si>
  <si>
    <t>**7775</t>
  </si>
  <si>
    <t>**5776</t>
  </si>
  <si>
    <t>**5977</t>
  </si>
  <si>
    <t>**4016</t>
  </si>
  <si>
    <t>**1773</t>
  </si>
  <si>
    <t>**1277</t>
  </si>
  <si>
    <t>**4337</t>
  </si>
  <si>
    <t>**7547</t>
  </si>
  <si>
    <t>**1511</t>
  </si>
  <si>
    <t>**4469</t>
  </si>
  <si>
    <t>**2529</t>
  </si>
  <si>
    <t>**8074</t>
  </si>
  <si>
    <t>**5785</t>
  </si>
  <si>
    <t>**2846</t>
  </si>
  <si>
    <t>**4832</t>
  </si>
  <si>
    <t>**5222</t>
  </si>
  <si>
    <t>**9576</t>
  </si>
  <si>
    <t>ΨΩΜΟΔΟΤΗ</t>
  </si>
  <si>
    <t>**0817</t>
  </si>
  <si>
    <t>**4047</t>
  </si>
  <si>
    <t>2405/02-10-2018</t>
  </si>
  <si>
    <t>998/27-09-2018</t>
  </si>
  <si>
    <t>6/17-9-2018</t>
  </si>
  <si>
    <t>**5294</t>
  </si>
  <si>
    <t>ΡΑΧΗΣ</t>
  </si>
  <si>
    <t>ΣΤΕΡΓΙΟΣ</t>
  </si>
  <si>
    <t>ΑΝΕΥ ΑΙΤΗΣΕΩΣ</t>
  </si>
  <si>
    <t>ΑΙΤΙΟΛΟΓΙΑ ΑΠΟΡΡΙΨΗΣ</t>
  </si>
  <si>
    <t>Α) 1 ΘΕΣΗ ΜΕ ΓΕΝΙΚΗ ΕΜΠΕΙΡΙΑ</t>
  </si>
  <si>
    <t>ΟΚ</t>
  </si>
  <si>
    <t>Β) 1 ΘΕΣΗ ΧΩΡΙΣ ΓΕΝΙΚΗ ΕΜΠΕΙΡΙΑ</t>
  </si>
  <si>
    <t>ΑΔΤ</t>
  </si>
  <si>
    <t>ΠΙΝΑΚΑΣ ΕΝΤΟΠΙΟΤΗΤΑΣ</t>
  </si>
  <si>
    <t>Γ) 2 ΘΕΣΕΙΣ ΠΟΛΥΤΕΚΝΩΝ Ή ΤΕΚΝΩΝ ΠΟΛΥΤΕΚΝΩΝ ΜΕ ΓΕΝΙΚΗ ΕΜΠΕΙΡΙΑ</t>
  </si>
  <si>
    <t>ΠΙΝΑΚΑΣ ΕΝΤΟΠΙΟΤΗΤΑΣ ΠΟΛΥΤΕΚΝΩΝ Ή ΤΕΚΝΩΝ ΠΟΛΥΤΕΚΝΩΝ ΜΕ ΕΜΠΕΙΡΙΑ</t>
  </si>
  <si>
    <t>Δ) 1 ΘΕΣΗ ΠΟΛΥΤΕΚΝΩΝ Ή ΤΕΚΝΩΝ ΠΟΛΥΤΕΚΝΩΝ ΧΩΡΙΣ ΓΕΝΙΚΗ ΕΜΠΕΙΡΙΑ</t>
  </si>
  <si>
    <t>Ε) 1 ΘΕΣΗ  ΤΡΙΤΕΚΝΩΝ Ή ΤΕΚΝΩΝ ΤΡΙΤΕΚΝΩΝ ΜΕ ΓΕΝΙΚΗ ΕΜΠΕΙΡΙΑ</t>
  </si>
  <si>
    <t>**6870</t>
  </si>
  <si>
    <t>ΣΩΡΡΕΥΣΗ ΑΙΤΗΣΕΩΝ ΔΙΑΦΟΡΕΤΙΚΩΝ ΕΚΠΑΙΔΕΥΤΙΚΩΝ ΒΑΘΜΙΔΩΝ</t>
  </si>
  <si>
    <t>028, 127</t>
  </si>
  <si>
    <t>028</t>
  </si>
  <si>
    <r>
      <t xml:space="preserve">ΔΕ4 - ΔΕ ΒΟΗΘΩΝ ΝΟΣΗΛΕΥΤΩΝ 
</t>
    </r>
    <r>
      <rPr>
        <b/>
        <u val="single"/>
        <sz val="14"/>
        <color theme="1"/>
        <rFont val="Calibri"/>
        <family val="2"/>
        <scheme val="minor"/>
      </rPr>
      <t>ΟΡΙΣΤΙΚΟΣ ΠΙΝΑΚΑΣ ΠΡΟΣΛΗΠΤΕΩΝ</t>
    </r>
    <r>
      <rPr>
        <b/>
        <sz val="14"/>
        <color theme="1"/>
        <rFont val="Calibri"/>
        <family val="2"/>
        <scheme val="minor"/>
      </rPr>
      <t xml:space="preserve"> 
(1 ΘΕΣΗ ΜΕ ΓΕΝΙΚΗ ΕΜΠΕΙΡΙΑ, 1 ΘΕΣΗ ΧΩΡΙΣ ΓΕΝΙΚΗ ΕΜΠΕΙΡΙΑ, 2 ΘΕΣΕΙΣ ΠΟΛΥΤΕΚΝΩΝ Ή ΤΕΚΝΩΝ ΠΟΛΥΤΕΚΝΩΝ ΜΕ ΓΕΝΙΚΗ ΕΜΠΕΙΡΙΑ, 1 ΘΕΣΗ ΠΟΛΥΤΕΚΝΩΝ Ή ΤΕΚΝΩΝ ΠΟΛΥΤΕΚΝΩΝ ΧΩΡΙΣ ΓΕΝΙΚΗ ΕΜΠΕΙΡΙΑ, 1 ΘΕΣΗ ΤΡΙΤΕΚΝΩΝ Ή ΤΕΚΝΩΝ ΤΡΙΤΕΚΝΩΝ ΜΕ ΓΕΝΙΚΗ ΕΜΠΕΙΡΙΑ)</t>
    </r>
  </si>
  <si>
    <r>
      <t xml:space="preserve">ΔΕ4 - ΔΕ ΒΟΗΘΩΝ ΝΟΣΗΛΕΥΤΩΝ 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 (ΜΕ ΓΕΝΙΚΗ ΕΜΠΕΙΡΙΑ)</t>
    </r>
  </si>
  <si>
    <r>
      <t xml:space="preserve">ΔΕ4 - ΔΕ ΒΟΗΘΩΝ ΝΟΣΗΛΕΥΤΩΝ -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 
(ΧΩΡΙΣ ΓΕΝΙΚΗ ΕΜΠΕΙΡΙΑ)</t>
    </r>
  </si>
  <si>
    <r>
      <t xml:space="preserve">ΔΕ4 - ΔΕ ΒΟΗΘΩΝ ΝΟΣΗΛΕΥΤΩΝ - 
</t>
    </r>
    <r>
      <rPr>
        <b/>
        <u val="single"/>
        <sz val="14"/>
        <color theme="1"/>
        <rFont val="Calibri"/>
        <family val="2"/>
        <scheme val="minor"/>
      </rPr>
      <t>ΟΡΙΣΤΙΚΟΣ ΠΙΝΑΚΑΣ ΚΑΤΑΤΑΞΗΣ ΠΟΛΥΤΕΚΝΩΝ Ή ΤΕΚΝΩΝ ΠΟΛΥΤΕΚΝΩΝ</t>
    </r>
    <r>
      <rPr>
        <b/>
        <sz val="14"/>
        <color theme="1"/>
        <rFont val="Calibri"/>
        <family val="2"/>
        <scheme val="minor"/>
      </rPr>
      <t xml:space="preserve"> 
(ΜΕ ΓΕΝΙΚΗ ΕΜΠΕΙΡΙΑ)</t>
    </r>
  </si>
  <si>
    <r>
      <t xml:space="preserve">ΔΕ4 - ΔΕ ΒΟΗΘΩΝ ΝΟΣΗΛΕΥΤΩΝ -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ΠΟΛΥΤΕΚΝΩΝ Ή ΤΕΚΝΩΝ ΠΟΛΥΤΕΚΝΩΝ </t>
    </r>
    <r>
      <rPr>
        <b/>
        <sz val="14"/>
        <color theme="1"/>
        <rFont val="Calibri"/>
        <family val="2"/>
        <scheme val="minor"/>
      </rPr>
      <t xml:space="preserve">
(ΧΩΡΙΣ ΓΕΝΙΚΗ ΕΜΠΕΙΡΙΑ)</t>
    </r>
  </si>
  <si>
    <r>
      <t xml:space="preserve">ΔΕ4 - ΔΕ ΒΟΗΘΩΝ ΝΟΣΗΛΕΥΤΩΝ
</t>
    </r>
    <r>
      <rPr>
        <b/>
        <u val="single"/>
        <sz val="14"/>
        <color theme="1"/>
        <rFont val="Calibri"/>
        <family val="2"/>
        <scheme val="minor"/>
      </rPr>
      <t>ΟΡΙΣΤΙΚΟΣ ΠΙΝΑΚΑΣ ΑΠΟΡΡΙΠΤΕΩΝ</t>
    </r>
  </si>
  <si>
    <r>
      <t xml:space="preserve">ΔΕ4 - ΔΕ ΒΟΗΘΩΝ ΝΟΣΗΛΕΥΤΩΝ - 
</t>
    </r>
    <r>
      <rPr>
        <b/>
        <u val="single"/>
        <sz val="14"/>
        <color theme="1"/>
        <rFont val="Calibri"/>
        <family val="2"/>
        <scheme val="minor"/>
      </rPr>
      <t>ΟΡΙΣΤΙΚΟΣ ΠΙΝΑΚΑΣ ΤΡΙΤΕΚΝΩΝ Ή ΤΕΚΝΩΝ ΤΡΙΤΕΚΝΩΝ</t>
    </r>
    <r>
      <rPr>
        <b/>
        <sz val="14"/>
        <color theme="1"/>
        <rFont val="Calibri"/>
        <family val="2"/>
        <scheme val="minor"/>
      </rPr>
      <t xml:space="preserve"> (ΜΕ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</si>
</sst>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49" fontId="0" fillId="0" borderId="6" xfId="0" applyNumberForma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22"/>
  <sheetViews>
    <sheetView workbookViewId="0" topLeftCell="A8">
      <selection activeCell="A8" sqref="A1:AC22"/>
    </sheetView>
  </sheetViews>
  <sheetFormatPr defaultColWidth="9.140625" defaultRowHeight="15"/>
  <cols>
    <col min="1" max="1" width="12.8515625" style="0" customWidth="1"/>
    <col min="2" max="2" width="21.421875" style="0" customWidth="1"/>
    <col min="3" max="3" width="13.28125" style="0" customWidth="1"/>
    <col min="4" max="4" width="20.421875" style="0" customWidth="1"/>
    <col min="5" max="5" width="16.140625" style="0" customWidth="1"/>
    <col min="28" max="28" width="13.140625" style="0" customWidth="1"/>
    <col min="29" max="29" width="28.140625" style="0" customWidth="1"/>
  </cols>
  <sheetData>
    <row r="1" spans="1:29" s="1" customFormat="1" ht="136.5" customHeight="1">
      <c r="A1" s="5" t="s">
        <v>736</v>
      </c>
      <c r="B1" s="6"/>
      <c r="C1" s="6"/>
      <c r="D1" s="6"/>
      <c r="E1" s="6"/>
      <c r="F1" s="7"/>
      <c r="G1" s="7"/>
      <c r="H1" s="7"/>
      <c r="I1" s="8"/>
      <c r="J1" s="9"/>
      <c r="K1" s="9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7"/>
      <c r="AC1" s="11"/>
    </row>
    <row r="2" spans="1:29" ht="18.75">
      <c r="A2" s="13"/>
      <c r="B2" s="5" t="s">
        <v>723</v>
      </c>
      <c r="C2" s="6"/>
      <c r="D2" s="6"/>
      <c r="E2" s="6"/>
      <c r="F2" s="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382" ht="15.75">
      <c r="A3" s="14" t="s">
        <v>7</v>
      </c>
      <c r="B3" s="15"/>
      <c r="C3" s="15"/>
      <c r="D3" s="15"/>
      <c r="E3" s="15"/>
      <c r="F3" s="15" t="s">
        <v>0</v>
      </c>
      <c r="G3" s="15"/>
      <c r="H3" s="15"/>
      <c r="I3" s="16"/>
      <c r="J3" s="17"/>
      <c r="K3" s="17"/>
      <c r="L3" s="18"/>
      <c r="M3" s="17"/>
      <c r="N3" s="15" t="s">
        <v>25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9"/>
      <c r="AC3" s="19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pans="1:16382" ht="123" customHeight="1">
      <c r="A4" s="20" t="s">
        <v>1</v>
      </c>
      <c r="B4" s="20" t="s">
        <v>26</v>
      </c>
      <c r="C4" s="21" t="s">
        <v>726</v>
      </c>
      <c r="D4" s="21" t="s">
        <v>8</v>
      </c>
      <c r="E4" s="20" t="s">
        <v>9</v>
      </c>
      <c r="F4" s="22" t="s">
        <v>16</v>
      </c>
      <c r="G4" s="22" t="s">
        <v>11</v>
      </c>
      <c r="H4" s="22" t="s">
        <v>4</v>
      </c>
      <c r="I4" s="23" t="s">
        <v>17</v>
      </c>
      <c r="J4" s="24"/>
      <c r="K4" s="25" t="s">
        <v>12</v>
      </c>
      <c r="L4" s="26" t="s">
        <v>14</v>
      </c>
      <c r="M4" s="27" t="s">
        <v>15</v>
      </c>
      <c r="N4" s="20" t="s">
        <v>18</v>
      </c>
      <c r="O4" s="20" t="s">
        <v>4</v>
      </c>
      <c r="P4" s="20" t="s">
        <v>19</v>
      </c>
      <c r="Q4" s="20" t="s">
        <v>4</v>
      </c>
      <c r="R4" s="20" t="s">
        <v>20</v>
      </c>
      <c r="S4" s="21" t="s">
        <v>4</v>
      </c>
      <c r="T4" s="20" t="s">
        <v>21</v>
      </c>
      <c r="U4" s="20" t="s">
        <v>4</v>
      </c>
      <c r="V4" s="20" t="s">
        <v>22</v>
      </c>
      <c r="W4" s="20" t="s">
        <v>4</v>
      </c>
      <c r="X4" s="20" t="s">
        <v>23</v>
      </c>
      <c r="Y4" s="20" t="s">
        <v>4</v>
      </c>
      <c r="Z4" s="20" t="s">
        <v>24</v>
      </c>
      <c r="AA4" s="28" t="s">
        <v>4</v>
      </c>
      <c r="AB4" s="29" t="s">
        <v>10</v>
      </c>
      <c r="AC4" s="30" t="s">
        <v>505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</row>
    <row r="5" spans="1:16382" ht="44.25" customHeight="1">
      <c r="A5" s="31">
        <v>1</v>
      </c>
      <c r="B5" s="32" t="s">
        <v>222</v>
      </c>
      <c r="C5" s="32" t="s">
        <v>582</v>
      </c>
      <c r="D5" s="31" t="s">
        <v>220</v>
      </c>
      <c r="E5" s="31" t="s">
        <v>127</v>
      </c>
      <c r="F5" s="33" t="s">
        <v>5</v>
      </c>
      <c r="G5" s="33">
        <v>9.6</v>
      </c>
      <c r="H5" s="33">
        <v>1056</v>
      </c>
      <c r="I5" s="34" t="s">
        <v>5</v>
      </c>
      <c r="J5" s="35" t="s">
        <v>724</v>
      </c>
      <c r="K5" s="35" t="s">
        <v>5</v>
      </c>
      <c r="L5" s="35"/>
      <c r="M5" s="35"/>
      <c r="N5" s="31"/>
      <c r="O5" s="31">
        <v>0</v>
      </c>
      <c r="P5" s="31"/>
      <c r="Q5" s="31">
        <v>0</v>
      </c>
      <c r="R5" s="31"/>
      <c r="S5" s="31">
        <v>0</v>
      </c>
      <c r="T5" s="31" t="s">
        <v>5</v>
      </c>
      <c r="U5" s="31">
        <v>150</v>
      </c>
      <c r="V5" s="31"/>
      <c r="W5" s="31">
        <v>0</v>
      </c>
      <c r="X5" s="31">
        <v>24</v>
      </c>
      <c r="Y5" s="31">
        <v>408</v>
      </c>
      <c r="Z5" s="31">
        <v>54</v>
      </c>
      <c r="AA5" s="36">
        <v>378</v>
      </c>
      <c r="AB5" s="37">
        <f>H5+O5+Q5+S5+U5+Y5+AA5</f>
        <v>1992</v>
      </c>
      <c r="AC5" s="32" t="s">
        <v>727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</row>
    <row r="6" spans="1:29" ht="18.75">
      <c r="A6" s="13"/>
      <c r="B6" s="5" t="s">
        <v>725</v>
      </c>
      <c r="C6" s="6"/>
      <c r="D6" s="6"/>
      <c r="E6" s="6"/>
      <c r="F6" s="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16382" ht="15.75">
      <c r="A7" s="14" t="s">
        <v>7</v>
      </c>
      <c r="B7" s="15"/>
      <c r="C7" s="15"/>
      <c r="D7" s="15"/>
      <c r="E7" s="15"/>
      <c r="F7" s="15" t="s">
        <v>0</v>
      </c>
      <c r="G7" s="15"/>
      <c r="H7" s="15"/>
      <c r="I7" s="16"/>
      <c r="J7" s="17"/>
      <c r="K7" s="17"/>
      <c r="L7" s="18"/>
      <c r="M7" s="17"/>
      <c r="N7" s="15" t="s">
        <v>25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9"/>
      <c r="AC7" s="19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</row>
    <row r="8" spans="1:16382" ht="195">
      <c r="A8" s="20" t="s">
        <v>1</v>
      </c>
      <c r="B8" s="20" t="s">
        <v>26</v>
      </c>
      <c r="C8" s="21"/>
      <c r="D8" s="21" t="s">
        <v>8</v>
      </c>
      <c r="E8" s="21" t="s">
        <v>9</v>
      </c>
      <c r="F8" s="22" t="s">
        <v>16</v>
      </c>
      <c r="G8" s="22" t="s">
        <v>11</v>
      </c>
      <c r="H8" s="22" t="s">
        <v>4</v>
      </c>
      <c r="I8" s="23" t="s">
        <v>17</v>
      </c>
      <c r="J8" s="24"/>
      <c r="K8" s="25" t="s">
        <v>12</v>
      </c>
      <c r="L8" s="26" t="s">
        <v>14</v>
      </c>
      <c r="M8" s="27" t="s">
        <v>15</v>
      </c>
      <c r="N8" s="20" t="s">
        <v>18</v>
      </c>
      <c r="O8" s="20" t="s">
        <v>4</v>
      </c>
      <c r="P8" s="20" t="s">
        <v>19</v>
      </c>
      <c r="Q8" s="20" t="s">
        <v>4</v>
      </c>
      <c r="R8" s="20" t="s">
        <v>20</v>
      </c>
      <c r="S8" s="21" t="s">
        <v>4</v>
      </c>
      <c r="T8" s="20" t="s">
        <v>21</v>
      </c>
      <c r="U8" s="20" t="s">
        <v>4</v>
      </c>
      <c r="V8" s="20" t="s">
        <v>22</v>
      </c>
      <c r="W8" s="20" t="s">
        <v>4</v>
      </c>
      <c r="X8" s="20" t="s">
        <v>23</v>
      </c>
      <c r="Y8" s="20" t="s">
        <v>4</v>
      </c>
      <c r="Z8" s="20" t="s">
        <v>24</v>
      </c>
      <c r="AA8" s="21" t="s">
        <v>4</v>
      </c>
      <c r="AB8" s="38" t="s">
        <v>10</v>
      </c>
      <c r="AC8" s="30" t="s">
        <v>505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</row>
    <row r="9" spans="1:29" s="1" customFormat="1" ht="15">
      <c r="A9" s="11">
        <v>2</v>
      </c>
      <c r="B9" s="20" t="s">
        <v>84</v>
      </c>
      <c r="C9" s="20" t="s">
        <v>524</v>
      </c>
      <c r="D9" s="39" t="s">
        <v>82</v>
      </c>
      <c r="E9" s="39" t="s">
        <v>85</v>
      </c>
      <c r="F9" s="7" t="s">
        <v>5</v>
      </c>
      <c r="G9" s="7">
        <v>9.4</v>
      </c>
      <c r="H9" s="7">
        <f>G9*110</f>
        <v>1034</v>
      </c>
      <c r="I9" s="8" t="s">
        <v>5</v>
      </c>
      <c r="J9" s="9" t="str">
        <f>IF(AND(F9="ΝΑΙ",I9="ΝΑΙ"),"ΟΚ","ΑΠΟΡΡΙΠΤΕΤΑΙ")</f>
        <v>ΟΚ</v>
      </c>
      <c r="K9" s="9" t="s">
        <v>5</v>
      </c>
      <c r="L9" s="9" t="s">
        <v>5</v>
      </c>
      <c r="M9" s="9"/>
      <c r="N9" s="11"/>
      <c r="O9" s="11">
        <f>IF(N9="ΑΡΙΣΤΗ",70,IF(N9="ΠΟΛΥ ΚΑΛΗ",50,IF(N9="ΚΑΛΗ",30,)))</f>
        <v>0</v>
      </c>
      <c r="P9" s="11"/>
      <c r="Q9" s="11">
        <f>IF(P9="ΑΡΙΣΤΗ",70,IF(P9="ΠΟΛΥ ΚΑΛΗ",50,IF(P9="ΚΑΛΗ",30,)))</f>
        <v>0</v>
      </c>
      <c r="R9" s="11"/>
      <c r="S9" s="11">
        <f>IF(R9="ΑΡΙΣΤΗ",70,IF(R9="ΠΟΛΥ ΚΑΛΗ",50,IF(R9="ΚΑΛΗ",30,)))</f>
        <v>0</v>
      </c>
      <c r="T9" s="11"/>
      <c r="U9" s="11">
        <f>IF(T9="ΝΑΙ",150,0)</f>
        <v>0</v>
      </c>
      <c r="V9" s="11" t="s">
        <v>5</v>
      </c>
      <c r="W9" s="11">
        <f>IF(V9="ΝΑΙ",100,0)</f>
        <v>100</v>
      </c>
      <c r="X9" s="11">
        <v>24</v>
      </c>
      <c r="Y9" s="11">
        <f>X9*17</f>
        <v>408</v>
      </c>
      <c r="Z9" s="11"/>
      <c r="AA9" s="12">
        <f>Z9*7</f>
        <v>0</v>
      </c>
      <c r="AB9" s="40">
        <f>H9+U9+O9+Q9+S9+W9+Y9+AA9</f>
        <v>1542</v>
      </c>
      <c r="AC9" s="11" t="s">
        <v>12</v>
      </c>
    </row>
    <row r="10" spans="1:29" ht="36.75" customHeight="1">
      <c r="A10" s="41"/>
      <c r="B10" s="42" t="s">
        <v>728</v>
      </c>
      <c r="C10" s="43"/>
      <c r="D10" s="43"/>
      <c r="E10" s="43"/>
      <c r="F10" s="43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16382" ht="15.75">
      <c r="A11" s="44" t="s">
        <v>7</v>
      </c>
      <c r="B11" s="45"/>
      <c r="C11" s="45"/>
      <c r="D11" s="45"/>
      <c r="E11" s="45"/>
      <c r="F11" s="45" t="s">
        <v>0</v>
      </c>
      <c r="G11" s="45"/>
      <c r="H11" s="45"/>
      <c r="I11" s="46"/>
      <c r="J11" s="47"/>
      <c r="K11" s="47"/>
      <c r="L11" s="48"/>
      <c r="M11" s="47"/>
      <c r="N11" s="45" t="s">
        <v>25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9"/>
      <c r="AC11" s="5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</row>
    <row r="12" spans="1:16382" ht="195">
      <c r="A12" s="20" t="s">
        <v>1</v>
      </c>
      <c r="B12" s="20" t="s">
        <v>26</v>
      </c>
      <c r="C12" s="21"/>
      <c r="D12" s="21" t="s">
        <v>8</v>
      </c>
      <c r="E12" s="21" t="s">
        <v>9</v>
      </c>
      <c r="F12" s="22" t="s">
        <v>16</v>
      </c>
      <c r="G12" s="22" t="s">
        <v>11</v>
      </c>
      <c r="H12" s="22" t="s">
        <v>4</v>
      </c>
      <c r="I12" s="23" t="s">
        <v>17</v>
      </c>
      <c r="J12" s="24"/>
      <c r="K12" s="25" t="s">
        <v>12</v>
      </c>
      <c r="L12" s="26" t="s">
        <v>14</v>
      </c>
      <c r="M12" s="27" t="s">
        <v>15</v>
      </c>
      <c r="N12" s="20" t="s">
        <v>18</v>
      </c>
      <c r="O12" s="20" t="s">
        <v>4</v>
      </c>
      <c r="P12" s="20" t="s">
        <v>19</v>
      </c>
      <c r="Q12" s="20" t="s">
        <v>4</v>
      </c>
      <c r="R12" s="20" t="s">
        <v>20</v>
      </c>
      <c r="S12" s="21" t="s">
        <v>4</v>
      </c>
      <c r="T12" s="20" t="s">
        <v>21</v>
      </c>
      <c r="U12" s="20" t="s">
        <v>4</v>
      </c>
      <c r="V12" s="20" t="s">
        <v>22</v>
      </c>
      <c r="W12" s="20" t="s">
        <v>4</v>
      </c>
      <c r="X12" s="20" t="s">
        <v>23</v>
      </c>
      <c r="Y12" s="20" t="s">
        <v>4</v>
      </c>
      <c r="Z12" s="20" t="s">
        <v>24</v>
      </c>
      <c r="AA12" s="28" t="s">
        <v>4</v>
      </c>
      <c r="AB12" s="29" t="s">
        <v>10</v>
      </c>
      <c r="AC12" s="30" t="s">
        <v>505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pans="1:16382" ht="45">
      <c r="A13" s="31">
        <v>1</v>
      </c>
      <c r="B13" s="32" t="s">
        <v>205</v>
      </c>
      <c r="C13" s="32" t="s">
        <v>575</v>
      </c>
      <c r="D13" s="31" t="s">
        <v>206</v>
      </c>
      <c r="E13" s="31" t="s">
        <v>207</v>
      </c>
      <c r="F13" s="33" t="s">
        <v>5</v>
      </c>
      <c r="G13" s="33">
        <v>6.5</v>
      </c>
      <c r="H13" s="33">
        <v>715</v>
      </c>
      <c r="I13" s="34" t="s">
        <v>5</v>
      </c>
      <c r="J13" s="35" t="s">
        <v>724</v>
      </c>
      <c r="K13" s="35" t="s">
        <v>5</v>
      </c>
      <c r="L13" s="35" t="s">
        <v>5</v>
      </c>
      <c r="M13" s="35"/>
      <c r="N13" s="31"/>
      <c r="O13" s="31">
        <v>0</v>
      </c>
      <c r="P13" s="31"/>
      <c r="Q13" s="31">
        <v>0</v>
      </c>
      <c r="R13" s="31"/>
      <c r="S13" s="31">
        <v>0</v>
      </c>
      <c r="T13" s="31" t="s">
        <v>5</v>
      </c>
      <c r="U13" s="31">
        <v>150</v>
      </c>
      <c r="V13" s="31"/>
      <c r="W13" s="31">
        <v>0</v>
      </c>
      <c r="X13" s="31">
        <v>24</v>
      </c>
      <c r="Y13" s="31">
        <v>408</v>
      </c>
      <c r="Z13" s="31">
        <v>80</v>
      </c>
      <c r="AA13" s="36">
        <v>560</v>
      </c>
      <c r="AB13" s="37">
        <v>1833</v>
      </c>
      <c r="AC13" s="32" t="s">
        <v>729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</row>
    <row r="14" spans="1:29" s="1" customFormat="1" ht="45">
      <c r="A14" s="11">
        <v>2</v>
      </c>
      <c r="B14" s="20" t="s">
        <v>104</v>
      </c>
      <c r="C14" s="20" t="s">
        <v>533</v>
      </c>
      <c r="D14" s="39" t="s">
        <v>105</v>
      </c>
      <c r="E14" s="39" t="s">
        <v>71</v>
      </c>
      <c r="F14" s="7" t="s">
        <v>5</v>
      </c>
      <c r="G14" s="7">
        <v>8.14</v>
      </c>
      <c r="H14" s="7">
        <f>G14*110</f>
        <v>895.4000000000001</v>
      </c>
      <c r="I14" s="8" t="s">
        <v>5</v>
      </c>
      <c r="J14" s="9" t="str">
        <f>IF(AND(F14="ΝΑΙ",I14="ΝΑΙ"),"ΟΚ","ΑΠΟΡΡΙΠΤΕΤΑΙ")</f>
        <v>ΟΚ</v>
      </c>
      <c r="K14" s="9" t="s">
        <v>5</v>
      </c>
      <c r="L14" s="9" t="s">
        <v>5</v>
      </c>
      <c r="M14" s="9" t="s">
        <v>5</v>
      </c>
      <c r="N14" s="11"/>
      <c r="O14" s="11">
        <f>IF(N14="ΑΡΙΣΤΗ",70,IF(N14="ΠΟΛΥ ΚΑΛΗ",50,IF(N14="ΚΑΛΗ",30,)))</f>
        <v>0</v>
      </c>
      <c r="P14" s="11"/>
      <c r="Q14" s="11">
        <f>IF(P14="ΑΡΙΣΤΗ",70,IF(P14="ΠΟΛΥ ΚΑΛΗ",50,IF(P14="ΚΑΛΗ",30,)))</f>
        <v>0</v>
      </c>
      <c r="R14" s="11"/>
      <c r="S14" s="11">
        <f>IF(R14="ΑΡΙΣΤΗ",70,IF(R14="ΠΟΛΥ ΚΑΛΗ",50,IF(R14="ΚΑΛΗ",30,)))</f>
        <v>0</v>
      </c>
      <c r="T14" s="11"/>
      <c r="U14" s="11">
        <f>IF(T14="ΝΑΙ",150,0)</f>
        <v>0</v>
      </c>
      <c r="V14" s="11" t="s">
        <v>5</v>
      </c>
      <c r="W14" s="11">
        <f>IF(V14="ΝΑΙ",100,0)</f>
        <v>100</v>
      </c>
      <c r="X14" s="11">
        <v>24</v>
      </c>
      <c r="Y14" s="11">
        <f>X14*17</f>
        <v>408</v>
      </c>
      <c r="Z14" s="11">
        <v>43</v>
      </c>
      <c r="AA14" s="12">
        <f>Z14*7</f>
        <v>301</v>
      </c>
      <c r="AB14" s="40">
        <f>H14+U14+O14+Q14+S14+W14+Y14+AA14</f>
        <v>1704.4</v>
      </c>
      <c r="AC14" s="32" t="s">
        <v>729</v>
      </c>
    </row>
    <row r="15" spans="1:29" ht="36.75" customHeight="1">
      <c r="A15" s="41"/>
      <c r="B15" s="42" t="s">
        <v>730</v>
      </c>
      <c r="C15" s="43"/>
      <c r="D15" s="43"/>
      <c r="E15" s="43"/>
      <c r="F15" s="4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16382" ht="15.75">
      <c r="A16" s="44" t="s">
        <v>7</v>
      </c>
      <c r="B16" s="45"/>
      <c r="C16" s="45"/>
      <c r="D16" s="45"/>
      <c r="E16" s="45"/>
      <c r="F16" s="45" t="s">
        <v>0</v>
      </c>
      <c r="G16" s="45"/>
      <c r="H16" s="45"/>
      <c r="I16" s="46"/>
      <c r="J16" s="47"/>
      <c r="K16" s="47"/>
      <c r="L16" s="48"/>
      <c r="M16" s="47"/>
      <c r="N16" s="45" t="s">
        <v>25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6"/>
      <c r="AB16" s="49"/>
      <c r="AC16" s="5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</row>
    <row r="17" spans="1:16382" ht="195">
      <c r="A17" s="20" t="s">
        <v>1</v>
      </c>
      <c r="B17" s="20" t="s">
        <v>26</v>
      </c>
      <c r="C17" s="21"/>
      <c r="D17" s="21" t="s">
        <v>8</v>
      </c>
      <c r="E17" s="20" t="s">
        <v>9</v>
      </c>
      <c r="F17" s="22" t="s">
        <v>16</v>
      </c>
      <c r="G17" s="22" t="s">
        <v>11</v>
      </c>
      <c r="H17" s="22" t="s">
        <v>4</v>
      </c>
      <c r="I17" s="23" t="s">
        <v>17</v>
      </c>
      <c r="J17" s="24"/>
      <c r="K17" s="25" t="s">
        <v>12</v>
      </c>
      <c r="L17" s="26" t="s">
        <v>14</v>
      </c>
      <c r="M17" s="27" t="s">
        <v>15</v>
      </c>
      <c r="N17" s="20" t="s">
        <v>18</v>
      </c>
      <c r="O17" s="20" t="s">
        <v>4</v>
      </c>
      <c r="P17" s="20" t="s">
        <v>19</v>
      </c>
      <c r="Q17" s="20" t="s">
        <v>4</v>
      </c>
      <c r="R17" s="20" t="s">
        <v>20</v>
      </c>
      <c r="S17" s="21" t="s">
        <v>4</v>
      </c>
      <c r="T17" s="20" t="s">
        <v>21</v>
      </c>
      <c r="U17" s="20" t="s">
        <v>4</v>
      </c>
      <c r="V17" s="20" t="s">
        <v>22</v>
      </c>
      <c r="W17" s="20" t="s">
        <v>4</v>
      </c>
      <c r="X17" s="20" t="s">
        <v>23</v>
      </c>
      <c r="Y17" s="20" t="s">
        <v>4</v>
      </c>
      <c r="Z17" s="20" t="s">
        <v>24</v>
      </c>
      <c r="AA17" s="28" t="s">
        <v>4</v>
      </c>
      <c r="AB17" s="29" t="s">
        <v>10</v>
      </c>
      <c r="AC17" s="30" t="s">
        <v>505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</row>
    <row r="18" spans="1:29" s="1" customFormat="1" ht="15">
      <c r="A18" s="31">
        <v>1</v>
      </c>
      <c r="B18" s="20" t="s">
        <v>483</v>
      </c>
      <c r="C18" s="20" t="s">
        <v>704</v>
      </c>
      <c r="D18" s="39" t="s">
        <v>484</v>
      </c>
      <c r="E18" s="39" t="s">
        <v>100</v>
      </c>
      <c r="F18" s="7" t="s">
        <v>5</v>
      </c>
      <c r="G18" s="7">
        <v>5.7</v>
      </c>
      <c r="H18" s="7">
        <f>G18*110</f>
        <v>627</v>
      </c>
      <c r="I18" s="8" t="s">
        <v>5</v>
      </c>
      <c r="J18" s="9" t="str">
        <f>IF(AND(F18="ΝΑΙ",I18="ΝΑΙ"),"ΟΚ","ΑΠΟΡΡΙΠΤΕΤΑΙ")</f>
        <v>ΟΚ</v>
      </c>
      <c r="K18" s="9" t="s">
        <v>5</v>
      </c>
      <c r="L18" s="9" t="s">
        <v>5</v>
      </c>
      <c r="M18" s="9"/>
      <c r="N18" s="11"/>
      <c r="O18" s="11">
        <f>IF(N18="ΑΡΙΣΤΗ",70,IF(N18="ΠΟΛΥ ΚΑΛΗ",50,IF(N18="ΚΑΛΗ",30,)))</f>
        <v>0</v>
      </c>
      <c r="P18" s="11"/>
      <c r="Q18" s="11">
        <f>IF(P18="ΑΡΙΣΤΗ",70,IF(P18="ΠΟΛΥ ΚΑΛΗ",50,IF(P18="ΚΑΛΗ",30,)))</f>
        <v>0</v>
      </c>
      <c r="R18" s="11"/>
      <c r="S18" s="11">
        <f>IF(R18="ΑΡΙΣΤΗ",70,IF(R18="ΠΟΛΥ ΚΑΛΗ",50,IF(R18="ΚΑΛΗ",30,)))</f>
        <v>0</v>
      </c>
      <c r="T18" s="11" t="s">
        <v>5</v>
      </c>
      <c r="U18" s="11">
        <f>IF(T18="ΝΑΙ",150,0)</f>
        <v>150</v>
      </c>
      <c r="V18" s="11" t="s">
        <v>5</v>
      </c>
      <c r="W18" s="11">
        <f>IF(V18="ΝΑΙ",100,0)</f>
        <v>100</v>
      </c>
      <c r="X18" s="11"/>
      <c r="Y18" s="11">
        <f>X18*17</f>
        <v>0</v>
      </c>
      <c r="Z18" s="11"/>
      <c r="AA18" s="12">
        <f>Z18*7</f>
        <v>0</v>
      </c>
      <c r="AB18" s="40">
        <f>H18+U18+O18+Q18+S18+W18+Y18+AA18</f>
        <v>877</v>
      </c>
      <c r="AC18" s="31" t="s">
        <v>12</v>
      </c>
    </row>
    <row r="19" spans="1:29" ht="36.75" customHeight="1">
      <c r="A19" s="41"/>
      <c r="B19" s="42" t="s">
        <v>731</v>
      </c>
      <c r="C19" s="43"/>
      <c r="D19" s="43"/>
      <c r="E19" s="43"/>
      <c r="F19" s="4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16382" ht="15.75">
      <c r="A20" s="44" t="s">
        <v>7</v>
      </c>
      <c r="B20" s="45"/>
      <c r="C20" s="45"/>
      <c r="D20" s="45"/>
      <c r="E20" s="45"/>
      <c r="F20" s="45" t="s">
        <v>0</v>
      </c>
      <c r="G20" s="45"/>
      <c r="H20" s="45"/>
      <c r="I20" s="46"/>
      <c r="J20" s="47"/>
      <c r="K20" s="47"/>
      <c r="L20" s="48"/>
      <c r="M20" s="47"/>
      <c r="N20" s="45" t="s">
        <v>25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6"/>
      <c r="AB20" s="49"/>
      <c r="AC20" s="5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</row>
    <row r="21" spans="1:16382" ht="195">
      <c r="A21" s="20" t="s">
        <v>1</v>
      </c>
      <c r="B21" s="20" t="s">
        <v>26</v>
      </c>
      <c r="C21" s="21"/>
      <c r="D21" s="21" t="s">
        <v>8</v>
      </c>
      <c r="E21" s="20" t="s">
        <v>9</v>
      </c>
      <c r="F21" s="22" t="s">
        <v>16</v>
      </c>
      <c r="G21" s="22" t="s">
        <v>11</v>
      </c>
      <c r="H21" s="22" t="s">
        <v>4</v>
      </c>
      <c r="I21" s="23" t="s">
        <v>17</v>
      </c>
      <c r="J21" s="24"/>
      <c r="K21" s="25" t="s">
        <v>12</v>
      </c>
      <c r="L21" s="26" t="s">
        <v>14</v>
      </c>
      <c r="M21" s="27" t="s">
        <v>15</v>
      </c>
      <c r="N21" s="20" t="s">
        <v>18</v>
      </c>
      <c r="O21" s="20" t="s">
        <v>4</v>
      </c>
      <c r="P21" s="20" t="s">
        <v>19</v>
      </c>
      <c r="Q21" s="20" t="s">
        <v>4</v>
      </c>
      <c r="R21" s="20" t="s">
        <v>20</v>
      </c>
      <c r="S21" s="21" t="s">
        <v>4</v>
      </c>
      <c r="T21" s="20" t="s">
        <v>21</v>
      </c>
      <c r="U21" s="20" t="s">
        <v>4</v>
      </c>
      <c r="V21" s="20" t="s">
        <v>22</v>
      </c>
      <c r="W21" s="20" t="s">
        <v>4</v>
      </c>
      <c r="X21" s="20" t="s">
        <v>23</v>
      </c>
      <c r="Y21" s="20" t="s">
        <v>4</v>
      </c>
      <c r="Z21" s="20" t="s">
        <v>24</v>
      </c>
      <c r="AA21" s="28" t="s">
        <v>4</v>
      </c>
      <c r="AB21" s="29" t="s">
        <v>10</v>
      </c>
      <c r="AC21" s="30" t="s">
        <v>505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</row>
    <row r="22" spans="1:39" s="4" customFormat="1" ht="15">
      <c r="A22" s="31">
        <v>1</v>
      </c>
      <c r="B22" s="51" t="s">
        <v>399</v>
      </c>
      <c r="C22" s="51" t="s">
        <v>668</v>
      </c>
      <c r="D22" s="52" t="s">
        <v>400</v>
      </c>
      <c r="E22" s="52" t="s">
        <v>401</v>
      </c>
      <c r="F22" s="33" t="s">
        <v>5</v>
      </c>
      <c r="G22" s="33">
        <v>8.2</v>
      </c>
      <c r="H22" s="33">
        <f aca="true" t="shared" si="0" ref="H22">G22*110</f>
        <v>901.9999999999999</v>
      </c>
      <c r="I22" s="34" t="s">
        <v>5</v>
      </c>
      <c r="J22" s="35" t="str">
        <f aca="true" t="shared" si="1" ref="J22">IF(AND(F22="ΝΑΙ",I22="ΝΑΙ"),"ΟΚ","ΑΠΟΡΡΙΠΤΕΤΑΙ")</f>
        <v>ΟΚ</v>
      </c>
      <c r="K22" s="35" t="s">
        <v>13</v>
      </c>
      <c r="L22" s="35"/>
      <c r="M22" s="35" t="s">
        <v>5</v>
      </c>
      <c r="N22" s="31"/>
      <c r="O22" s="31">
        <f aca="true" t="shared" si="2" ref="O22">IF(N22="ΑΡΙΣΤΗ",70,IF(N22="ΠΟΛΥ ΚΑΛΗ",50,IF(N22="ΚΑΛΗ",30,)))</f>
        <v>0</v>
      </c>
      <c r="P22" s="31"/>
      <c r="Q22" s="31">
        <f aca="true" t="shared" si="3" ref="Q22">IF(P22="ΑΡΙΣΤΗ",70,IF(P22="ΠΟΛΥ ΚΑΛΗ",50,IF(P22="ΚΑΛΗ",30,)))</f>
        <v>0</v>
      </c>
      <c r="R22" s="31"/>
      <c r="S22" s="31">
        <f aca="true" t="shared" si="4" ref="S22">IF(R22="ΑΡΙΣΤΗ",70,IF(R22="ΠΟΛΥ ΚΑΛΗ",50,IF(R22="ΚΑΛΗ",30,)))</f>
        <v>0</v>
      </c>
      <c r="T22" s="31"/>
      <c r="U22" s="31">
        <f aca="true" t="shared" si="5" ref="U22">IF(T22="ΝΑΙ",150,0)</f>
        <v>0</v>
      </c>
      <c r="V22" s="31"/>
      <c r="W22" s="31">
        <f aca="true" t="shared" si="6" ref="W22">IF(V22="ΝΑΙ",100,0)</f>
        <v>0</v>
      </c>
      <c r="X22" s="31">
        <v>24</v>
      </c>
      <c r="Y22" s="31">
        <f aca="true" t="shared" si="7" ref="Y22">X22*17</f>
        <v>408</v>
      </c>
      <c r="Z22" s="31">
        <v>84</v>
      </c>
      <c r="AA22" s="36">
        <f aca="true" t="shared" si="8" ref="AA22">Z22*7</f>
        <v>588</v>
      </c>
      <c r="AB22" s="37">
        <f aca="true" t="shared" si="9" ref="AB22">H22+U22+O22+Q22+S22+W22+Y22+AA22</f>
        <v>1898</v>
      </c>
      <c r="AC22" s="31"/>
      <c r="AL22" s="1"/>
      <c r="AM22" s="1"/>
    </row>
  </sheetData>
  <sheetProtection password="EB34" sheet="1" objects="1" scenarios="1"/>
  <mergeCells count="21">
    <mergeCell ref="N3:AA3"/>
    <mergeCell ref="A20:E20"/>
    <mergeCell ref="F20:I20"/>
    <mergeCell ref="N20:AA20"/>
    <mergeCell ref="A7:E7"/>
    <mergeCell ref="F7:I7"/>
    <mergeCell ref="N7:AA7"/>
    <mergeCell ref="B10:F10"/>
    <mergeCell ref="A11:E11"/>
    <mergeCell ref="F11:I11"/>
    <mergeCell ref="N11:AA11"/>
    <mergeCell ref="B15:F15"/>
    <mergeCell ref="A16:E16"/>
    <mergeCell ref="F16:I16"/>
    <mergeCell ref="N16:AA16"/>
    <mergeCell ref="B19:F19"/>
    <mergeCell ref="B6:F6"/>
    <mergeCell ref="A1:E1"/>
    <mergeCell ref="B2:F2"/>
    <mergeCell ref="A3:E3"/>
    <mergeCell ref="F3:I3"/>
  </mergeCells>
  <dataValidations count="8">
    <dataValidation type="whole" allowBlank="1" showInputMessage="1" showErrorMessage="1" errorTitle="ΠΡΟΣΟΧΗ!" error="ΑΠΟ 1 ΕΩΣ 84 ΜΗΝΕΣ" sqref="Z5 Z9 Z13:Z14 Z18 Z22">
      <formula1>1</formula1>
      <formula2>84</formula2>
    </dataValidation>
    <dataValidation type="list" allowBlank="1" showInputMessage="1" showErrorMessage="1" sqref="N5 N13 P13 P5 R13 R5">
      <formula1>$AM$4:$AM$6</formula1>
    </dataValidation>
    <dataValidation type="list" allowBlank="1" showInputMessage="1" showErrorMessage="1" sqref="I5 V13 T13 I13 K13:M13 K5:M5 F13 T5 V5 F5">
      <formula1>$AL$4:$AL$5</formula1>
    </dataValidation>
    <dataValidation type="whole" allowBlank="1" showInputMessage="1" showErrorMessage="1" errorTitle="ΠΡΟΣΟΧΗ!" error="ΑΠΟ 1 ΕΩΣ 24 ΜΗΝΕΣ" sqref="X5 X9 X13:X14 X18 X22">
      <formula1>1</formula1>
      <formula2>24</formula2>
    </dataValidation>
    <dataValidation type="decimal" allowBlank="1" showInputMessage="1" showErrorMessage="1" sqref="G5 G9 G13:G14 G18 G22">
      <formula1>5</formula1>
      <formula2>10</formula2>
    </dataValidation>
    <dataValidation type="list" allowBlank="1" showInputMessage="1" showErrorMessage="1" sqref="K9:M9 F9 V9 T9 I9">
      <formula1>$AL$16:$AL$17</formula1>
    </dataValidation>
    <dataValidation type="list" allowBlank="1" showInputMessage="1" showErrorMessage="1" sqref="P9 N9 R9">
      <formula1>$AM$16:$AM$18</formula1>
    </dataValidation>
    <dataValidation type="list" allowBlank="1" showInputMessage="1" showErrorMessage="1" sqref="F14 I14 T14 P14 K14:N14 R14 V14 I22 F22 V22 T22 K22:N22 P22 R22 P18 R18 I18 K18:N18 F18 V18 T18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97"/>
  <sheetViews>
    <sheetView workbookViewId="0" topLeftCell="A1">
      <pane xSplit="5" ySplit="3" topLeftCell="P4" activePane="bottomRight" state="frozen"/>
      <selection pane="topRight" activeCell="F1" sqref="F1"/>
      <selection pane="bottomLeft" activeCell="A4" sqref="A4"/>
      <selection pane="bottomRight" activeCell="AB7" sqref="A1:AC197"/>
    </sheetView>
  </sheetViews>
  <sheetFormatPr defaultColWidth="9.140625" defaultRowHeight="15"/>
  <cols>
    <col min="1" max="1" width="4.8515625" style="1" customWidth="1"/>
    <col min="2" max="3" width="16.421875" style="1" customWidth="1"/>
    <col min="4" max="4" width="30.421875" style="1" customWidth="1"/>
    <col min="5" max="5" width="25.28125" style="1" customWidth="1"/>
    <col min="6" max="7" width="9.7109375" style="1" customWidth="1"/>
    <col min="8" max="8" width="7.28125" style="1" customWidth="1"/>
    <col min="9" max="9" width="15.28125" style="1" customWidth="1"/>
    <col min="10" max="10" width="15.00390625" style="1" customWidth="1"/>
    <col min="11" max="12" width="14.00390625" style="1" customWidth="1"/>
    <col min="13" max="13" width="11.57421875" style="1" customWidth="1"/>
    <col min="14" max="14" width="10.00390625" style="1" customWidth="1"/>
    <col min="15" max="15" width="7.28125" style="1" customWidth="1"/>
    <col min="16" max="16" width="10.00390625" style="1" customWidth="1"/>
    <col min="17" max="17" width="7.28125" style="1" customWidth="1"/>
    <col min="18" max="18" width="11.421875" style="1" bestFit="1" customWidth="1"/>
    <col min="19" max="19" width="7.28125" style="1" customWidth="1"/>
    <col min="20" max="20" width="11.140625" style="1" customWidth="1"/>
    <col min="21" max="21" width="7.28125" style="1" customWidth="1"/>
    <col min="22" max="22" width="11.00390625" style="1" customWidth="1"/>
    <col min="23" max="23" width="7.28125" style="1" customWidth="1"/>
    <col min="24" max="24" width="17.140625" style="1" customWidth="1"/>
    <col min="25" max="25" width="7.28125" style="1" customWidth="1"/>
    <col min="26" max="26" width="13.7109375" style="1" customWidth="1"/>
    <col min="27" max="27" width="7.8515625" style="1" customWidth="1"/>
    <col min="28" max="28" width="9.57421875" style="1" customWidth="1"/>
    <col min="29" max="29" width="30.421875" style="1" customWidth="1"/>
    <col min="30" max="37" width="9.140625" style="1" customWidth="1"/>
    <col min="38" max="39" width="9.140625" style="1" hidden="1" customWidth="1"/>
    <col min="40" max="16384" width="9.140625" style="1" customWidth="1"/>
  </cols>
  <sheetData>
    <row r="1" spans="1:29" ht="58.5" customHeight="1">
      <c r="A1" s="5" t="s">
        <v>737</v>
      </c>
      <c r="B1" s="6"/>
      <c r="C1" s="6"/>
      <c r="D1" s="6"/>
      <c r="E1" s="6"/>
      <c r="F1" s="7"/>
      <c r="G1" s="7"/>
      <c r="H1" s="7"/>
      <c r="I1" s="8"/>
      <c r="J1" s="9"/>
      <c r="K1" s="9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7"/>
      <c r="AC1" s="11"/>
    </row>
    <row r="2" spans="1:29" s="2" customFormat="1" ht="15.75">
      <c r="A2" s="14" t="s">
        <v>7</v>
      </c>
      <c r="B2" s="15"/>
      <c r="C2" s="15"/>
      <c r="D2" s="15"/>
      <c r="E2" s="15"/>
      <c r="F2" s="15" t="s">
        <v>0</v>
      </c>
      <c r="G2" s="15"/>
      <c r="H2" s="15"/>
      <c r="I2" s="16"/>
      <c r="J2" s="17"/>
      <c r="K2" s="17"/>
      <c r="L2" s="18"/>
      <c r="M2" s="17"/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49"/>
      <c r="AC2" s="19"/>
    </row>
    <row r="3" spans="1:29" s="3" customFormat="1" ht="94.5" customHeight="1">
      <c r="A3" s="20" t="s">
        <v>1</v>
      </c>
      <c r="B3" s="20" t="s">
        <v>26</v>
      </c>
      <c r="C3" s="21"/>
      <c r="D3" s="21" t="s">
        <v>8</v>
      </c>
      <c r="E3" s="21" t="s">
        <v>9</v>
      </c>
      <c r="F3" s="22" t="s">
        <v>16</v>
      </c>
      <c r="G3" s="22" t="s">
        <v>11</v>
      </c>
      <c r="H3" s="22" t="s">
        <v>4</v>
      </c>
      <c r="I3" s="23" t="s">
        <v>17</v>
      </c>
      <c r="J3" s="24"/>
      <c r="K3" s="25" t="s">
        <v>12</v>
      </c>
      <c r="L3" s="26" t="s">
        <v>14</v>
      </c>
      <c r="M3" s="27" t="s">
        <v>15</v>
      </c>
      <c r="N3" s="20" t="s">
        <v>18</v>
      </c>
      <c r="O3" s="20" t="s">
        <v>4</v>
      </c>
      <c r="P3" s="20" t="s">
        <v>19</v>
      </c>
      <c r="Q3" s="20" t="s">
        <v>4</v>
      </c>
      <c r="R3" s="20" t="s">
        <v>20</v>
      </c>
      <c r="S3" s="21" t="s">
        <v>4</v>
      </c>
      <c r="T3" s="20" t="s">
        <v>21</v>
      </c>
      <c r="U3" s="20" t="s">
        <v>4</v>
      </c>
      <c r="V3" s="20" t="s">
        <v>22</v>
      </c>
      <c r="W3" s="20" t="s">
        <v>4</v>
      </c>
      <c r="X3" s="20" t="s">
        <v>23</v>
      </c>
      <c r="Y3" s="20" t="s">
        <v>4</v>
      </c>
      <c r="Z3" s="20" t="s">
        <v>24</v>
      </c>
      <c r="AA3" s="28" t="s">
        <v>4</v>
      </c>
      <c r="AB3" s="29" t="s">
        <v>10</v>
      </c>
      <c r="AC3" s="30" t="s">
        <v>505</v>
      </c>
    </row>
    <row r="4" spans="1:29" ht="18" customHeight="1">
      <c r="A4" s="11">
        <v>1</v>
      </c>
      <c r="B4" s="20" t="s">
        <v>222</v>
      </c>
      <c r="C4" s="20" t="s">
        <v>582</v>
      </c>
      <c r="D4" s="39" t="s">
        <v>220</v>
      </c>
      <c r="E4" s="39" t="s">
        <v>127</v>
      </c>
      <c r="F4" s="7" t="s">
        <v>5</v>
      </c>
      <c r="G4" s="7">
        <v>9.6</v>
      </c>
      <c r="H4" s="7">
        <f aca="true" t="shared" si="0" ref="H4:H35">G4*110</f>
        <v>1056</v>
      </c>
      <c r="I4" s="8" t="s">
        <v>5</v>
      </c>
      <c r="J4" s="9" t="str">
        <f aca="true" t="shared" si="1" ref="J4:J35">IF(AND(F4="ΝΑΙ",I4="ΝΑΙ"),"ΟΚ","ΑΠΟΡΡΙΠΤΕΤΑΙ")</f>
        <v>ΟΚ</v>
      </c>
      <c r="K4" s="9" t="s">
        <v>5</v>
      </c>
      <c r="L4" s="9"/>
      <c r="M4" s="9"/>
      <c r="N4" s="11"/>
      <c r="O4" s="11">
        <f aca="true" t="shared" si="2" ref="O4:O35">IF(N4="ΑΡΙΣΤΗ",70,IF(N4="ΠΟΛΥ ΚΑΛΗ",50,IF(N4="ΚΑΛΗ",30,)))</f>
        <v>0</v>
      </c>
      <c r="P4" s="11"/>
      <c r="Q4" s="11">
        <f aca="true" t="shared" si="3" ref="Q4:Q35">IF(P4="ΑΡΙΣΤΗ",70,IF(P4="ΠΟΛΥ ΚΑΛΗ",50,IF(P4="ΚΑΛΗ",30,)))</f>
        <v>0</v>
      </c>
      <c r="R4" s="11"/>
      <c r="S4" s="11">
        <f aca="true" t="shared" si="4" ref="S4:S35">IF(R4="ΑΡΙΣΤΗ",70,IF(R4="ΠΟΛΥ ΚΑΛΗ",50,IF(R4="ΚΑΛΗ",30,)))</f>
        <v>0</v>
      </c>
      <c r="T4" s="11" t="s">
        <v>5</v>
      </c>
      <c r="U4" s="11">
        <f aca="true" t="shared" si="5" ref="U4:U35">IF(T4="ΝΑΙ",150,0)</f>
        <v>150</v>
      </c>
      <c r="V4" s="11"/>
      <c r="W4" s="11">
        <f aca="true" t="shared" si="6" ref="W4:W35">IF(V4="ΝΑΙ",100,0)</f>
        <v>0</v>
      </c>
      <c r="X4" s="11">
        <v>24</v>
      </c>
      <c r="Y4" s="11">
        <f aca="true" t="shared" si="7" ref="Y4:Y35">X4*17</f>
        <v>408</v>
      </c>
      <c r="Z4" s="11">
        <v>54</v>
      </c>
      <c r="AA4" s="12">
        <f aca="true" t="shared" si="8" ref="AA4:AA35">Z4*7</f>
        <v>378</v>
      </c>
      <c r="AB4" s="40">
        <f aca="true" t="shared" si="9" ref="AB4:AB35">H4+U4+O4+Q4+S4+W4+Y4+AA4</f>
        <v>1992</v>
      </c>
      <c r="AC4" s="53" t="s">
        <v>12</v>
      </c>
    </row>
    <row r="5" spans="1:29" ht="15">
      <c r="A5" s="11">
        <v>2</v>
      </c>
      <c r="B5" s="20" t="s">
        <v>262</v>
      </c>
      <c r="C5" s="20" t="s">
        <v>600</v>
      </c>
      <c r="D5" s="39" t="s">
        <v>263</v>
      </c>
      <c r="E5" s="39" t="s">
        <v>37</v>
      </c>
      <c r="F5" s="7" t="s">
        <v>5</v>
      </c>
      <c r="G5" s="7">
        <v>7.78</v>
      </c>
      <c r="H5" s="7">
        <f t="shared" si="0"/>
        <v>855.8000000000001</v>
      </c>
      <c r="I5" s="8" t="s">
        <v>5</v>
      </c>
      <c r="J5" s="9" t="str">
        <f t="shared" si="1"/>
        <v>ΟΚ</v>
      </c>
      <c r="K5" s="9" t="s">
        <v>5</v>
      </c>
      <c r="L5" s="9"/>
      <c r="M5" s="9"/>
      <c r="N5" s="11"/>
      <c r="O5" s="11">
        <f t="shared" si="2"/>
        <v>0</v>
      </c>
      <c r="P5" s="11"/>
      <c r="Q5" s="11">
        <f t="shared" si="3"/>
        <v>0</v>
      </c>
      <c r="R5" s="11"/>
      <c r="S5" s="11">
        <f t="shared" si="4"/>
        <v>0</v>
      </c>
      <c r="T5" s="11"/>
      <c r="U5" s="11">
        <f t="shared" si="5"/>
        <v>0</v>
      </c>
      <c r="V5" s="11" t="s">
        <v>5</v>
      </c>
      <c r="W5" s="11">
        <f t="shared" si="6"/>
        <v>100</v>
      </c>
      <c r="X5" s="11">
        <v>24</v>
      </c>
      <c r="Y5" s="11">
        <f t="shared" si="7"/>
        <v>408</v>
      </c>
      <c r="Z5" s="11">
        <v>84</v>
      </c>
      <c r="AA5" s="12">
        <f t="shared" si="8"/>
        <v>588</v>
      </c>
      <c r="AB5" s="40">
        <f t="shared" si="9"/>
        <v>1951.8000000000002</v>
      </c>
      <c r="AC5" s="53" t="s">
        <v>12</v>
      </c>
    </row>
    <row r="6" spans="1:29" ht="15">
      <c r="A6" s="11">
        <v>3</v>
      </c>
      <c r="B6" s="20" t="s">
        <v>205</v>
      </c>
      <c r="C6" s="20" t="s">
        <v>575</v>
      </c>
      <c r="D6" s="39" t="s">
        <v>206</v>
      </c>
      <c r="E6" s="39" t="s">
        <v>207</v>
      </c>
      <c r="F6" s="7" t="s">
        <v>5</v>
      </c>
      <c r="G6" s="7">
        <v>6.5</v>
      </c>
      <c r="H6" s="7">
        <f t="shared" si="0"/>
        <v>715</v>
      </c>
      <c r="I6" s="8" t="s">
        <v>5</v>
      </c>
      <c r="J6" s="9" t="str">
        <f t="shared" si="1"/>
        <v>ΟΚ</v>
      </c>
      <c r="K6" s="9" t="s">
        <v>5</v>
      </c>
      <c r="L6" s="9" t="s">
        <v>5</v>
      </c>
      <c r="M6" s="9"/>
      <c r="N6" s="11"/>
      <c r="O6" s="11">
        <f t="shared" si="2"/>
        <v>0</v>
      </c>
      <c r="P6" s="11"/>
      <c r="Q6" s="11">
        <f t="shared" si="3"/>
        <v>0</v>
      </c>
      <c r="R6" s="11"/>
      <c r="S6" s="11">
        <f t="shared" si="4"/>
        <v>0</v>
      </c>
      <c r="T6" s="11" t="s">
        <v>5</v>
      </c>
      <c r="U6" s="11">
        <f t="shared" si="5"/>
        <v>150</v>
      </c>
      <c r="V6" s="11"/>
      <c r="W6" s="11">
        <f t="shared" si="6"/>
        <v>0</v>
      </c>
      <c r="X6" s="11">
        <v>24</v>
      </c>
      <c r="Y6" s="11">
        <f t="shared" si="7"/>
        <v>408</v>
      </c>
      <c r="Z6" s="11">
        <v>80</v>
      </c>
      <c r="AA6" s="12">
        <f t="shared" si="8"/>
        <v>560</v>
      </c>
      <c r="AB6" s="40">
        <f t="shared" si="9"/>
        <v>1833</v>
      </c>
      <c r="AC6" s="53" t="s">
        <v>12</v>
      </c>
    </row>
    <row r="7" spans="1:29" ht="18" customHeight="1">
      <c r="A7" s="11">
        <v>4</v>
      </c>
      <c r="B7" s="20" t="s">
        <v>104</v>
      </c>
      <c r="C7" s="20" t="s">
        <v>533</v>
      </c>
      <c r="D7" s="39" t="s">
        <v>105</v>
      </c>
      <c r="E7" s="39" t="s">
        <v>71</v>
      </c>
      <c r="F7" s="7" t="s">
        <v>5</v>
      </c>
      <c r="G7" s="7">
        <v>8.14</v>
      </c>
      <c r="H7" s="7">
        <f>G7*110</f>
        <v>895.4000000000001</v>
      </c>
      <c r="I7" s="8" t="s">
        <v>5</v>
      </c>
      <c r="J7" s="9" t="str">
        <f>IF(AND(F7="ΝΑΙ",I7="ΝΑΙ"),"ΟΚ","ΑΠΟΡΡΙΠΤΕΤΑΙ")</f>
        <v>ΟΚ</v>
      </c>
      <c r="K7" s="9" t="s">
        <v>5</v>
      </c>
      <c r="L7" s="9" t="s">
        <v>5</v>
      </c>
      <c r="M7" s="9" t="s">
        <v>5</v>
      </c>
      <c r="N7" s="11"/>
      <c r="O7" s="11">
        <f>IF(N7="ΑΡΙΣΤΗ",70,IF(N7="ΠΟΛΥ ΚΑΛΗ",50,IF(N7="ΚΑΛΗ",30,)))</f>
        <v>0</v>
      </c>
      <c r="P7" s="11"/>
      <c r="Q7" s="11">
        <f>IF(P7="ΑΡΙΣΤΗ",70,IF(P7="ΠΟΛΥ ΚΑΛΗ",50,IF(P7="ΚΑΛΗ",30,)))</f>
        <v>0</v>
      </c>
      <c r="R7" s="11"/>
      <c r="S7" s="11">
        <f>IF(R7="ΑΡΙΣΤΗ",70,IF(R7="ΠΟΛΥ ΚΑΛΗ",50,IF(R7="ΚΑΛΗ",30,)))</f>
        <v>0</v>
      </c>
      <c r="T7" s="11"/>
      <c r="U7" s="11">
        <f>IF(T7="ΝΑΙ",150,0)</f>
        <v>0</v>
      </c>
      <c r="V7" s="11" t="s">
        <v>5</v>
      </c>
      <c r="W7" s="11">
        <f>IF(V7="ΝΑΙ",100,0)</f>
        <v>100</v>
      </c>
      <c r="X7" s="11">
        <v>24</v>
      </c>
      <c r="Y7" s="11">
        <f>X7*17</f>
        <v>408</v>
      </c>
      <c r="Z7" s="11">
        <v>43</v>
      </c>
      <c r="AA7" s="12">
        <f>Z7*7</f>
        <v>301</v>
      </c>
      <c r="AB7" s="40">
        <f>H7+U7+O7+Q7+S7+W7+Y7+AA7</f>
        <v>1704.4</v>
      </c>
      <c r="AC7" s="53" t="s">
        <v>12</v>
      </c>
    </row>
    <row r="8" spans="1:29" ht="18" customHeight="1">
      <c r="A8" s="11">
        <v>5</v>
      </c>
      <c r="B8" s="20" t="s">
        <v>84</v>
      </c>
      <c r="C8" s="20" t="s">
        <v>524</v>
      </c>
      <c r="D8" s="39" t="s">
        <v>82</v>
      </c>
      <c r="E8" s="39" t="s">
        <v>85</v>
      </c>
      <c r="F8" s="7" t="s">
        <v>5</v>
      </c>
      <c r="G8" s="7">
        <v>9.4</v>
      </c>
      <c r="H8" s="7">
        <f t="shared" si="0"/>
        <v>1034</v>
      </c>
      <c r="I8" s="8" t="s">
        <v>5</v>
      </c>
      <c r="J8" s="9" t="str">
        <f t="shared" si="1"/>
        <v>ΟΚ</v>
      </c>
      <c r="K8" s="9" t="s">
        <v>5</v>
      </c>
      <c r="L8" s="9" t="s">
        <v>5</v>
      </c>
      <c r="M8" s="9"/>
      <c r="N8" s="11"/>
      <c r="O8" s="11">
        <f t="shared" si="2"/>
        <v>0</v>
      </c>
      <c r="P8" s="11"/>
      <c r="Q8" s="11">
        <f t="shared" si="3"/>
        <v>0</v>
      </c>
      <c r="R8" s="11"/>
      <c r="S8" s="11">
        <f t="shared" si="4"/>
        <v>0</v>
      </c>
      <c r="T8" s="11"/>
      <c r="U8" s="11">
        <f t="shared" si="5"/>
        <v>0</v>
      </c>
      <c r="V8" s="11" t="s">
        <v>5</v>
      </c>
      <c r="W8" s="11">
        <f t="shared" si="6"/>
        <v>100</v>
      </c>
      <c r="X8" s="11">
        <v>24</v>
      </c>
      <c r="Y8" s="11">
        <f t="shared" si="7"/>
        <v>408</v>
      </c>
      <c r="Z8" s="11"/>
      <c r="AA8" s="12">
        <f t="shared" si="8"/>
        <v>0</v>
      </c>
      <c r="AB8" s="40">
        <f t="shared" si="9"/>
        <v>1542</v>
      </c>
      <c r="AC8" s="53" t="s">
        <v>12</v>
      </c>
    </row>
    <row r="9" spans="1:29" ht="18" customHeight="1">
      <c r="A9" s="11">
        <v>6</v>
      </c>
      <c r="B9" s="20" t="s">
        <v>202</v>
      </c>
      <c r="C9" s="20" t="s">
        <v>574</v>
      </c>
      <c r="D9" s="39" t="s">
        <v>203</v>
      </c>
      <c r="E9" s="39" t="s">
        <v>204</v>
      </c>
      <c r="F9" s="7" t="s">
        <v>5</v>
      </c>
      <c r="G9" s="7">
        <v>8.65</v>
      </c>
      <c r="H9" s="7">
        <f t="shared" si="0"/>
        <v>951.5</v>
      </c>
      <c r="I9" s="8" t="s">
        <v>5</v>
      </c>
      <c r="J9" s="9" t="str">
        <f t="shared" si="1"/>
        <v>ΟΚ</v>
      </c>
      <c r="K9" s="9" t="s">
        <v>5</v>
      </c>
      <c r="L9" s="9"/>
      <c r="M9" s="9"/>
      <c r="N9" s="11"/>
      <c r="O9" s="11">
        <f t="shared" si="2"/>
        <v>0</v>
      </c>
      <c r="P9" s="11"/>
      <c r="Q9" s="11">
        <f t="shared" si="3"/>
        <v>0</v>
      </c>
      <c r="R9" s="11"/>
      <c r="S9" s="11">
        <f t="shared" si="4"/>
        <v>0</v>
      </c>
      <c r="T9" s="11" t="s">
        <v>5</v>
      </c>
      <c r="U9" s="11">
        <f t="shared" si="5"/>
        <v>150</v>
      </c>
      <c r="V9" s="11" t="s">
        <v>5</v>
      </c>
      <c r="W9" s="11">
        <f t="shared" si="6"/>
        <v>100</v>
      </c>
      <c r="X9" s="11"/>
      <c r="Y9" s="11">
        <f t="shared" si="7"/>
        <v>0</v>
      </c>
      <c r="Z9" s="11">
        <v>15</v>
      </c>
      <c r="AA9" s="12">
        <f t="shared" si="8"/>
        <v>105</v>
      </c>
      <c r="AB9" s="40">
        <f t="shared" si="9"/>
        <v>1306.5</v>
      </c>
      <c r="AC9" s="53" t="s">
        <v>12</v>
      </c>
    </row>
    <row r="10" spans="1:29" ht="18" customHeight="1">
      <c r="A10" s="11">
        <v>7</v>
      </c>
      <c r="B10" s="20" t="s">
        <v>187</v>
      </c>
      <c r="C10" s="20" t="s">
        <v>568</v>
      </c>
      <c r="D10" s="39" t="s">
        <v>188</v>
      </c>
      <c r="E10" s="39" t="s">
        <v>83</v>
      </c>
      <c r="F10" s="7" t="s">
        <v>5</v>
      </c>
      <c r="G10" s="7">
        <v>8.05</v>
      </c>
      <c r="H10" s="7">
        <f t="shared" si="0"/>
        <v>885.5000000000001</v>
      </c>
      <c r="I10" s="8" t="s">
        <v>5</v>
      </c>
      <c r="J10" s="9" t="str">
        <f t="shared" si="1"/>
        <v>ΟΚ</v>
      </c>
      <c r="K10" s="9" t="s">
        <v>5</v>
      </c>
      <c r="L10" s="9"/>
      <c r="M10" s="9"/>
      <c r="N10" s="11"/>
      <c r="O10" s="11">
        <f t="shared" si="2"/>
        <v>0</v>
      </c>
      <c r="P10" s="11"/>
      <c r="Q10" s="11">
        <f t="shared" si="3"/>
        <v>0</v>
      </c>
      <c r="R10" s="11"/>
      <c r="S10" s="11">
        <f t="shared" si="4"/>
        <v>0</v>
      </c>
      <c r="T10" s="11"/>
      <c r="U10" s="11">
        <f t="shared" si="5"/>
        <v>0</v>
      </c>
      <c r="V10" s="11"/>
      <c r="W10" s="11">
        <f t="shared" si="6"/>
        <v>0</v>
      </c>
      <c r="X10" s="11">
        <v>2</v>
      </c>
      <c r="Y10" s="11">
        <f t="shared" si="7"/>
        <v>34</v>
      </c>
      <c r="Z10" s="11">
        <v>29</v>
      </c>
      <c r="AA10" s="12">
        <f t="shared" si="8"/>
        <v>203</v>
      </c>
      <c r="AB10" s="40">
        <f t="shared" si="9"/>
        <v>1122.5</v>
      </c>
      <c r="AC10" s="53" t="s">
        <v>12</v>
      </c>
    </row>
    <row r="11" spans="1:29" ht="18" customHeight="1">
      <c r="A11" s="11">
        <v>8</v>
      </c>
      <c r="B11" s="20" t="s">
        <v>352</v>
      </c>
      <c r="C11" s="20" t="s">
        <v>648</v>
      </c>
      <c r="D11" s="39" t="s">
        <v>353</v>
      </c>
      <c r="E11" s="39" t="s">
        <v>354</v>
      </c>
      <c r="F11" s="7" t="s">
        <v>5</v>
      </c>
      <c r="G11" s="7">
        <v>8.6</v>
      </c>
      <c r="H11" s="7">
        <f t="shared" si="0"/>
        <v>946</v>
      </c>
      <c r="I11" s="8" t="s">
        <v>5</v>
      </c>
      <c r="J11" s="9" t="str">
        <f t="shared" si="1"/>
        <v>ΟΚ</v>
      </c>
      <c r="K11" s="9" t="s">
        <v>5</v>
      </c>
      <c r="L11" s="9"/>
      <c r="M11" s="9"/>
      <c r="N11" s="11"/>
      <c r="O11" s="11">
        <f t="shared" si="2"/>
        <v>0</v>
      </c>
      <c r="P11" s="11"/>
      <c r="Q11" s="11">
        <f t="shared" si="3"/>
        <v>0</v>
      </c>
      <c r="R11" s="11" t="s">
        <v>3</v>
      </c>
      <c r="S11" s="11">
        <f t="shared" si="4"/>
        <v>30</v>
      </c>
      <c r="T11" s="11"/>
      <c r="U11" s="11">
        <f t="shared" si="5"/>
        <v>0</v>
      </c>
      <c r="V11" s="11"/>
      <c r="W11" s="11">
        <f t="shared" si="6"/>
        <v>0</v>
      </c>
      <c r="X11" s="11"/>
      <c r="Y11" s="11">
        <f t="shared" si="7"/>
        <v>0</v>
      </c>
      <c r="Z11" s="11"/>
      <c r="AA11" s="12">
        <f t="shared" si="8"/>
        <v>0</v>
      </c>
      <c r="AB11" s="40">
        <f t="shared" si="9"/>
        <v>976</v>
      </c>
      <c r="AC11" s="53" t="s">
        <v>12</v>
      </c>
    </row>
    <row r="12" spans="1:29" ht="18" customHeight="1">
      <c r="A12" s="11">
        <v>9</v>
      </c>
      <c r="B12" s="20" t="s">
        <v>433</v>
      </c>
      <c r="C12" s="20" t="s">
        <v>681</v>
      </c>
      <c r="D12" s="39" t="s">
        <v>434</v>
      </c>
      <c r="E12" s="39" t="s">
        <v>119</v>
      </c>
      <c r="F12" s="7" t="s">
        <v>5</v>
      </c>
      <c r="G12" s="7">
        <v>7.5</v>
      </c>
      <c r="H12" s="7">
        <f t="shared" si="0"/>
        <v>825</v>
      </c>
      <c r="I12" s="8" t="s">
        <v>5</v>
      </c>
      <c r="J12" s="9" t="str">
        <f t="shared" si="1"/>
        <v>ΟΚ</v>
      </c>
      <c r="K12" s="9" t="s">
        <v>5</v>
      </c>
      <c r="L12" s="9"/>
      <c r="M12" s="9"/>
      <c r="N12" s="11"/>
      <c r="O12" s="11">
        <f t="shared" si="2"/>
        <v>0</v>
      </c>
      <c r="P12" s="11"/>
      <c r="Q12" s="11">
        <f t="shared" si="3"/>
        <v>0</v>
      </c>
      <c r="R12" s="11"/>
      <c r="S12" s="11">
        <f t="shared" si="4"/>
        <v>0</v>
      </c>
      <c r="T12" s="11"/>
      <c r="U12" s="11">
        <f t="shared" si="5"/>
        <v>0</v>
      </c>
      <c r="V12" s="11"/>
      <c r="W12" s="11">
        <f t="shared" si="6"/>
        <v>0</v>
      </c>
      <c r="X12" s="11"/>
      <c r="Y12" s="11">
        <f t="shared" si="7"/>
        <v>0</v>
      </c>
      <c r="Z12" s="11">
        <v>20</v>
      </c>
      <c r="AA12" s="12">
        <f t="shared" si="8"/>
        <v>140</v>
      </c>
      <c r="AB12" s="40">
        <f t="shared" si="9"/>
        <v>965</v>
      </c>
      <c r="AC12" s="53" t="s">
        <v>12</v>
      </c>
    </row>
    <row r="13" spans="1:29" ht="18" customHeight="1">
      <c r="A13" s="11">
        <v>10</v>
      </c>
      <c r="B13" s="20" t="s">
        <v>383</v>
      </c>
      <c r="C13" s="20" t="s">
        <v>659</v>
      </c>
      <c r="D13" s="39" t="s">
        <v>660</v>
      </c>
      <c r="E13" s="39" t="s">
        <v>384</v>
      </c>
      <c r="F13" s="7" t="s">
        <v>5</v>
      </c>
      <c r="G13" s="7">
        <v>6.5</v>
      </c>
      <c r="H13" s="7">
        <f t="shared" si="0"/>
        <v>715</v>
      </c>
      <c r="I13" s="8" t="s">
        <v>5</v>
      </c>
      <c r="J13" s="9" t="str">
        <f t="shared" si="1"/>
        <v>ΟΚ</v>
      </c>
      <c r="K13" s="9" t="s">
        <v>5</v>
      </c>
      <c r="L13" s="9"/>
      <c r="M13" s="9"/>
      <c r="N13" s="11"/>
      <c r="O13" s="11">
        <f t="shared" si="2"/>
        <v>0</v>
      </c>
      <c r="P13" s="11"/>
      <c r="Q13" s="11">
        <f t="shared" si="3"/>
        <v>0</v>
      </c>
      <c r="R13" s="11"/>
      <c r="S13" s="11">
        <f t="shared" si="4"/>
        <v>0</v>
      </c>
      <c r="T13" s="11" t="s">
        <v>5</v>
      </c>
      <c r="U13" s="11">
        <f t="shared" si="5"/>
        <v>150</v>
      </c>
      <c r="V13" s="11"/>
      <c r="W13" s="11">
        <f t="shared" si="6"/>
        <v>0</v>
      </c>
      <c r="X13" s="11">
        <v>5</v>
      </c>
      <c r="Y13" s="11">
        <f t="shared" si="7"/>
        <v>85</v>
      </c>
      <c r="Z13" s="11">
        <v>2</v>
      </c>
      <c r="AA13" s="12">
        <f t="shared" si="8"/>
        <v>14</v>
      </c>
      <c r="AB13" s="40">
        <f t="shared" si="9"/>
        <v>964</v>
      </c>
      <c r="AC13" s="53" t="s">
        <v>12</v>
      </c>
    </row>
    <row r="14" spans="1:29" ht="18" customHeight="1">
      <c r="A14" s="11">
        <v>11</v>
      </c>
      <c r="B14" s="20" t="s">
        <v>483</v>
      </c>
      <c r="C14" s="20" t="s">
        <v>704</v>
      </c>
      <c r="D14" s="39" t="s">
        <v>484</v>
      </c>
      <c r="E14" s="39" t="s">
        <v>100</v>
      </c>
      <c r="F14" s="7" t="s">
        <v>5</v>
      </c>
      <c r="G14" s="7">
        <v>5.7</v>
      </c>
      <c r="H14" s="7">
        <f t="shared" si="0"/>
        <v>627</v>
      </c>
      <c r="I14" s="8" t="s">
        <v>5</v>
      </c>
      <c r="J14" s="9" t="str">
        <f t="shared" si="1"/>
        <v>ΟΚ</v>
      </c>
      <c r="K14" s="9" t="s">
        <v>5</v>
      </c>
      <c r="L14" s="9" t="s">
        <v>5</v>
      </c>
      <c r="M14" s="9"/>
      <c r="N14" s="11"/>
      <c r="O14" s="11">
        <f t="shared" si="2"/>
        <v>0</v>
      </c>
      <c r="P14" s="11"/>
      <c r="Q14" s="11">
        <f t="shared" si="3"/>
        <v>0</v>
      </c>
      <c r="R14" s="11"/>
      <c r="S14" s="11">
        <f t="shared" si="4"/>
        <v>0</v>
      </c>
      <c r="T14" s="11" t="s">
        <v>5</v>
      </c>
      <c r="U14" s="11">
        <f t="shared" si="5"/>
        <v>150</v>
      </c>
      <c r="V14" s="11" t="s">
        <v>5</v>
      </c>
      <c r="W14" s="11">
        <f t="shared" si="6"/>
        <v>100</v>
      </c>
      <c r="X14" s="11"/>
      <c r="Y14" s="11">
        <f t="shared" si="7"/>
        <v>0</v>
      </c>
      <c r="Z14" s="11"/>
      <c r="AA14" s="12">
        <f t="shared" si="8"/>
        <v>0</v>
      </c>
      <c r="AB14" s="40">
        <f t="shared" si="9"/>
        <v>877</v>
      </c>
      <c r="AC14" s="53" t="s">
        <v>12</v>
      </c>
    </row>
    <row r="15" spans="1:29" ht="18" customHeight="1">
      <c r="A15" s="11">
        <v>12</v>
      </c>
      <c r="B15" s="20" t="s">
        <v>487</v>
      </c>
      <c r="C15" s="20" t="s">
        <v>706</v>
      </c>
      <c r="D15" s="39" t="s">
        <v>488</v>
      </c>
      <c r="E15" s="39" t="s">
        <v>191</v>
      </c>
      <c r="F15" s="7" t="s">
        <v>5</v>
      </c>
      <c r="G15" s="7">
        <v>6.5</v>
      </c>
      <c r="H15" s="7">
        <f t="shared" si="0"/>
        <v>715</v>
      </c>
      <c r="I15" s="8" t="s">
        <v>5</v>
      </c>
      <c r="J15" s="9" t="str">
        <f t="shared" si="1"/>
        <v>ΟΚ</v>
      </c>
      <c r="K15" s="9" t="s">
        <v>5</v>
      </c>
      <c r="L15" s="9"/>
      <c r="M15" s="9"/>
      <c r="N15" s="11"/>
      <c r="O15" s="11">
        <f t="shared" si="2"/>
        <v>0</v>
      </c>
      <c r="P15" s="11"/>
      <c r="Q15" s="11">
        <f t="shared" si="3"/>
        <v>0</v>
      </c>
      <c r="R15" s="11"/>
      <c r="S15" s="11">
        <f t="shared" si="4"/>
        <v>0</v>
      </c>
      <c r="T15" s="11" t="s">
        <v>5</v>
      </c>
      <c r="U15" s="11">
        <f t="shared" si="5"/>
        <v>150</v>
      </c>
      <c r="V15" s="11"/>
      <c r="W15" s="11">
        <f t="shared" si="6"/>
        <v>0</v>
      </c>
      <c r="X15" s="11"/>
      <c r="Y15" s="11">
        <f t="shared" si="7"/>
        <v>0</v>
      </c>
      <c r="Z15" s="11"/>
      <c r="AA15" s="12">
        <f t="shared" si="8"/>
        <v>0</v>
      </c>
      <c r="AB15" s="40">
        <f t="shared" si="9"/>
        <v>865</v>
      </c>
      <c r="AC15" s="53" t="s">
        <v>12</v>
      </c>
    </row>
    <row r="16" spans="1:39" ht="18" customHeight="1">
      <c r="A16" s="11">
        <v>13</v>
      </c>
      <c r="B16" s="20" t="s">
        <v>192</v>
      </c>
      <c r="C16" s="20" t="s">
        <v>570</v>
      </c>
      <c r="D16" s="39" t="s">
        <v>193</v>
      </c>
      <c r="E16" s="39" t="s">
        <v>116</v>
      </c>
      <c r="F16" s="7" t="s">
        <v>5</v>
      </c>
      <c r="G16" s="7">
        <v>9</v>
      </c>
      <c r="H16" s="7">
        <f t="shared" si="0"/>
        <v>990</v>
      </c>
      <c r="I16" s="8" t="s">
        <v>5</v>
      </c>
      <c r="J16" s="9" t="str">
        <f t="shared" si="1"/>
        <v>ΟΚ</v>
      </c>
      <c r="K16" s="9" t="s">
        <v>13</v>
      </c>
      <c r="L16" s="9"/>
      <c r="M16" s="9"/>
      <c r="N16" s="11"/>
      <c r="O16" s="11">
        <f t="shared" si="2"/>
        <v>0</v>
      </c>
      <c r="P16" s="11"/>
      <c r="Q16" s="11">
        <f t="shared" si="3"/>
        <v>0</v>
      </c>
      <c r="R16" s="11" t="s">
        <v>6</v>
      </c>
      <c r="S16" s="11">
        <f t="shared" si="4"/>
        <v>50</v>
      </c>
      <c r="T16" s="11" t="s">
        <v>5</v>
      </c>
      <c r="U16" s="11">
        <f t="shared" si="5"/>
        <v>150</v>
      </c>
      <c r="V16" s="11" t="s">
        <v>5</v>
      </c>
      <c r="W16" s="11">
        <f t="shared" si="6"/>
        <v>100</v>
      </c>
      <c r="X16" s="11">
        <v>24</v>
      </c>
      <c r="Y16" s="11">
        <f t="shared" si="7"/>
        <v>408</v>
      </c>
      <c r="Z16" s="11">
        <v>84</v>
      </c>
      <c r="AA16" s="12">
        <f t="shared" si="8"/>
        <v>588</v>
      </c>
      <c r="AB16" s="40">
        <f t="shared" si="9"/>
        <v>2286</v>
      </c>
      <c r="AC16" s="11"/>
      <c r="AL16" s="1" t="s">
        <v>5</v>
      </c>
      <c r="AM16" s="1" t="s">
        <v>2</v>
      </c>
    </row>
    <row r="17" spans="1:39" ht="18" customHeight="1">
      <c r="A17" s="11">
        <v>14</v>
      </c>
      <c r="B17" s="20" t="s">
        <v>392</v>
      </c>
      <c r="C17" s="20" t="s">
        <v>665</v>
      </c>
      <c r="D17" s="39" t="s">
        <v>393</v>
      </c>
      <c r="E17" s="39" t="s">
        <v>394</v>
      </c>
      <c r="F17" s="7" t="s">
        <v>5</v>
      </c>
      <c r="G17" s="7">
        <v>8.5</v>
      </c>
      <c r="H17" s="7">
        <f t="shared" si="0"/>
        <v>935</v>
      </c>
      <c r="I17" s="8" t="s">
        <v>5</v>
      </c>
      <c r="J17" s="9" t="str">
        <f t="shared" si="1"/>
        <v>ΟΚ</v>
      </c>
      <c r="K17" s="9" t="s">
        <v>13</v>
      </c>
      <c r="L17" s="9"/>
      <c r="M17" s="9"/>
      <c r="N17" s="11"/>
      <c r="O17" s="11">
        <f t="shared" si="2"/>
        <v>0</v>
      </c>
      <c r="P17" s="11"/>
      <c r="Q17" s="11">
        <f t="shared" si="3"/>
        <v>0</v>
      </c>
      <c r="R17" s="11"/>
      <c r="S17" s="11">
        <f t="shared" si="4"/>
        <v>0</v>
      </c>
      <c r="T17" s="11" t="s">
        <v>5</v>
      </c>
      <c r="U17" s="11">
        <f t="shared" si="5"/>
        <v>150</v>
      </c>
      <c r="V17" s="11" t="s">
        <v>5</v>
      </c>
      <c r="W17" s="11">
        <f t="shared" si="6"/>
        <v>100</v>
      </c>
      <c r="X17" s="11">
        <v>24</v>
      </c>
      <c r="Y17" s="11">
        <f t="shared" si="7"/>
        <v>408</v>
      </c>
      <c r="Z17" s="11">
        <v>84</v>
      </c>
      <c r="AA17" s="12">
        <f t="shared" si="8"/>
        <v>588</v>
      </c>
      <c r="AB17" s="40">
        <f t="shared" si="9"/>
        <v>2181</v>
      </c>
      <c r="AC17" s="11"/>
      <c r="AL17" s="1" t="s">
        <v>13</v>
      </c>
      <c r="AM17" s="1" t="s">
        <v>6</v>
      </c>
    </row>
    <row r="18" spans="1:39" ht="18" customHeight="1">
      <c r="A18" s="11">
        <v>15</v>
      </c>
      <c r="B18" s="20" t="s">
        <v>402</v>
      </c>
      <c r="C18" s="20" t="s">
        <v>669</v>
      </c>
      <c r="D18" s="39" t="s">
        <v>403</v>
      </c>
      <c r="E18" s="39" t="s">
        <v>218</v>
      </c>
      <c r="F18" s="7" t="s">
        <v>5</v>
      </c>
      <c r="G18" s="7">
        <v>9.5</v>
      </c>
      <c r="H18" s="7">
        <f t="shared" si="0"/>
        <v>1045</v>
      </c>
      <c r="I18" s="8" t="s">
        <v>5</v>
      </c>
      <c r="J18" s="9" t="str">
        <f t="shared" si="1"/>
        <v>ΟΚ</v>
      </c>
      <c r="K18" s="9" t="s">
        <v>13</v>
      </c>
      <c r="L18" s="9"/>
      <c r="M18" s="9"/>
      <c r="N18" s="11"/>
      <c r="O18" s="11">
        <f t="shared" si="2"/>
        <v>0</v>
      </c>
      <c r="P18" s="11"/>
      <c r="Q18" s="11">
        <f t="shared" si="3"/>
        <v>0</v>
      </c>
      <c r="R18" s="11"/>
      <c r="S18" s="11">
        <f t="shared" si="4"/>
        <v>0</v>
      </c>
      <c r="T18" s="11" t="s">
        <v>5</v>
      </c>
      <c r="U18" s="11">
        <f t="shared" si="5"/>
        <v>150</v>
      </c>
      <c r="V18" s="11" t="s">
        <v>5</v>
      </c>
      <c r="W18" s="11">
        <f t="shared" si="6"/>
        <v>100</v>
      </c>
      <c r="X18" s="11">
        <v>24</v>
      </c>
      <c r="Y18" s="11">
        <f t="shared" si="7"/>
        <v>408</v>
      </c>
      <c r="Z18" s="11">
        <v>53</v>
      </c>
      <c r="AA18" s="12">
        <f t="shared" si="8"/>
        <v>371</v>
      </c>
      <c r="AB18" s="40">
        <f t="shared" si="9"/>
        <v>2074</v>
      </c>
      <c r="AC18" s="11"/>
      <c r="AM18" s="1" t="s">
        <v>3</v>
      </c>
    </row>
    <row r="19" spans="1:29" ht="15">
      <c r="A19" s="11">
        <v>16</v>
      </c>
      <c r="B19" s="20" t="s">
        <v>625</v>
      </c>
      <c r="C19" s="20" t="s">
        <v>624</v>
      </c>
      <c r="D19" s="54" t="s">
        <v>311</v>
      </c>
      <c r="E19" s="54" t="s">
        <v>71</v>
      </c>
      <c r="F19" s="7" t="s">
        <v>5</v>
      </c>
      <c r="G19" s="7">
        <v>9.35</v>
      </c>
      <c r="H19" s="7">
        <f t="shared" si="0"/>
        <v>1028.5</v>
      </c>
      <c r="I19" s="8" t="s">
        <v>5</v>
      </c>
      <c r="J19" s="9" t="str">
        <f t="shared" si="1"/>
        <v>ΟΚ</v>
      </c>
      <c r="K19" s="9" t="s">
        <v>13</v>
      </c>
      <c r="L19" s="9"/>
      <c r="M19" s="9"/>
      <c r="N19" s="11"/>
      <c r="O19" s="11">
        <f t="shared" si="2"/>
        <v>0</v>
      </c>
      <c r="P19" s="11"/>
      <c r="Q19" s="11">
        <f t="shared" si="3"/>
        <v>0</v>
      </c>
      <c r="R19" s="11"/>
      <c r="S19" s="11">
        <f t="shared" si="4"/>
        <v>0</v>
      </c>
      <c r="T19" s="11" t="s">
        <v>5</v>
      </c>
      <c r="U19" s="11">
        <f t="shared" si="5"/>
        <v>150</v>
      </c>
      <c r="V19" s="11" t="s">
        <v>5</v>
      </c>
      <c r="W19" s="11">
        <f t="shared" si="6"/>
        <v>100</v>
      </c>
      <c r="X19" s="11">
        <v>24</v>
      </c>
      <c r="Y19" s="11">
        <f t="shared" si="7"/>
        <v>408</v>
      </c>
      <c r="Z19" s="11">
        <v>54</v>
      </c>
      <c r="AA19" s="12">
        <f t="shared" si="8"/>
        <v>378</v>
      </c>
      <c r="AB19" s="40">
        <f t="shared" si="9"/>
        <v>2064.5</v>
      </c>
      <c r="AC19" s="11"/>
    </row>
    <row r="20" spans="1:29" ht="18" customHeight="1">
      <c r="A20" s="11">
        <v>17</v>
      </c>
      <c r="B20" s="20" t="s">
        <v>275</v>
      </c>
      <c r="C20" s="20" t="s">
        <v>608</v>
      </c>
      <c r="D20" s="39" t="s">
        <v>276</v>
      </c>
      <c r="E20" s="39" t="s">
        <v>92</v>
      </c>
      <c r="F20" s="7" t="s">
        <v>5</v>
      </c>
      <c r="G20" s="7">
        <v>7.35</v>
      </c>
      <c r="H20" s="7">
        <f t="shared" si="0"/>
        <v>808.5</v>
      </c>
      <c r="I20" s="8" t="s">
        <v>5</v>
      </c>
      <c r="J20" s="9" t="str">
        <f t="shared" si="1"/>
        <v>ΟΚ</v>
      </c>
      <c r="K20" s="9" t="s">
        <v>13</v>
      </c>
      <c r="L20" s="9"/>
      <c r="M20" s="9"/>
      <c r="N20" s="11"/>
      <c r="O20" s="11">
        <f t="shared" si="2"/>
        <v>0</v>
      </c>
      <c r="P20" s="11"/>
      <c r="Q20" s="11">
        <f t="shared" si="3"/>
        <v>0</v>
      </c>
      <c r="R20" s="11"/>
      <c r="S20" s="11">
        <f t="shared" si="4"/>
        <v>0</v>
      </c>
      <c r="T20" s="11" t="s">
        <v>5</v>
      </c>
      <c r="U20" s="11">
        <f t="shared" si="5"/>
        <v>150</v>
      </c>
      <c r="V20" s="11" t="s">
        <v>5</v>
      </c>
      <c r="W20" s="11">
        <f t="shared" si="6"/>
        <v>100</v>
      </c>
      <c r="X20" s="11">
        <v>24</v>
      </c>
      <c r="Y20" s="11">
        <f t="shared" si="7"/>
        <v>408</v>
      </c>
      <c r="Z20" s="11">
        <v>84</v>
      </c>
      <c r="AA20" s="12">
        <f t="shared" si="8"/>
        <v>588</v>
      </c>
      <c r="AB20" s="40">
        <f t="shared" si="9"/>
        <v>2054.5</v>
      </c>
      <c r="AC20" s="11"/>
    </row>
    <row r="21" spans="1:29" ht="18" customHeight="1">
      <c r="A21" s="11">
        <v>18</v>
      </c>
      <c r="B21" s="20" t="s">
        <v>151</v>
      </c>
      <c r="C21" s="20" t="s">
        <v>552</v>
      </c>
      <c r="D21" s="39" t="s">
        <v>152</v>
      </c>
      <c r="E21" s="39" t="s">
        <v>153</v>
      </c>
      <c r="F21" s="7" t="s">
        <v>5</v>
      </c>
      <c r="G21" s="7">
        <v>9.15</v>
      </c>
      <c r="H21" s="7">
        <f t="shared" si="0"/>
        <v>1006.5</v>
      </c>
      <c r="I21" s="8" t="s">
        <v>5</v>
      </c>
      <c r="J21" s="9" t="str">
        <f t="shared" si="1"/>
        <v>ΟΚ</v>
      </c>
      <c r="K21" s="9" t="s">
        <v>13</v>
      </c>
      <c r="L21" s="9"/>
      <c r="M21" s="9"/>
      <c r="N21" s="11"/>
      <c r="O21" s="11">
        <f t="shared" si="2"/>
        <v>0</v>
      </c>
      <c r="P21" s="11"/>
      <c r="Q21" s="11">
        <f t="shared" si="3"/>
        <v>0</v>
      </c>
      <c r="R21" s="11"/>
      <c r="S21" s="11">
        <f t="shared" si="4"/>
        <v>0</v>
      </c>
      <c r="T21" s="11"/>
      <c r="U21" s="11">
        <f t="shared" si="5"/>
        <v>0</v>
      </c>
      <c r="V21" s="11"/>
      <c r="W21" s="11">
        <f t="shared" si="6"/>
        <v>0</v>
      </c>
      <c r="X21" s="11">
        <v>24</v>
      </c>
      <c r="Y21" s="11">
        <f t="shared" si="7"/>
        <v>408</v>
      </c>
      <c r="Z21" s="11">
        <v>84</v>
      </c>
      <c r="AA21" s="12">
        <f t="shared" si="8"/>
        <v>588</v>
      </c>
      <c r="AB21" s="40">
        <f t="shared" si="9"/>
        <v>2002.5</v>
      </c>
      <c r="AC21" s="11"/>
    </row>
    <row r="22" spans="1:29" ht="18" customHeight="1">
      <c r="A22" s="11">
        <v>19</v>
      </c>
      <c r="B22" s="20" t="s">
        <v>335</v>
      </c>
      <c r="C22" s="20" t="s">
        <v>638</v>
      </c>
      <c r="D22" s="39" t="s">
        <v>334</v>
      </c>
      <c r="E22" s="39" t="s">
        <v>153</v>
      </c>
      <c r="F22" s="7" t="s">
        <v>5</v>
      </c>
      <c r="G22" s="7">
        <v>7.78</v>
      </c>
      <c r="H22" s="7">
        <f t="shared" si="0"/>
        <v>855.8000000000001</v>
      </c>
      <c r="I22" s="8" t="s">
        <v>5</v>
      </c>
      <c r="J22" s="9" t="str">
        <f t="shared" si="1"/>
        <v>ΟΚ</v>
      </c>
      <c r="K22" s="9" t="s">
        <v>13</v>
      </c>
      <c r="L22" s="9"/>
      <c r="M22" s="9"/>
      <c r="N22" s="11"/>
      <c r="O22" s="11">
        <f t="shared" si="2"/>
        <v>0</v>
      </c>
      <c r="P22" s="11"/>
      <c r="Q22" s="11">
        <f t="shared" si="3"/>
        <v>0</v>
      </c>
      <c r="R22" s="11" t="s">
        <v>3</v>
      </c>
      <c r="S22" s="11">
        <f t="shared" si="4"/>
        <v>30</v>
      </c>
      <c r="T22" s="11"/>
      <c r="U22" s="11">
        <f t="shared" si="5"/>
        <v>0</v>
      </c>
      <c r="V22" s="11" t="s">
        <v>5</v>
      </c>
      <c r="W22" s="11">
        <f t="shared" si="6"/>
        <v>100</v>
      </c>
      <c r="X22" s="11">
        <v>24</v>
      </c>
      <c r="Y22" s="11">
        <f t="shared" si="7"/>
        <v>408</v>
      </c>
      <c r="Z22" s="11">
        <v>84</v>
      </c>
      <c r="AA22" s="12">
        <f t="shared" si="8"/>
        <v>588</v>
      </c>
      <c r="AB22" s="40">
        <f t="shared" si="9"/>
        <v>1981.8000000000002</v>
      </c>
      <c r="AC22" s="11"/>
    </row>
    <row r="23" spans="1:29" ht="15">
      <c r="A23" s="11">
        <v>20</v>
      </c>
      <c r="B23" s="20" t="s">
        <v>108</v>
      </c>
      <c r="C23" s="20" t="s">
        <v>535</v>
      </c>
      <c r="D23" s="39" t="s">
        <v>109</v>
      </c>
      <c r="E23" s="39" t="s">
        <v>110</v>
      </c>
      <c r="F23" s="7" t="s">
        <v>5</v>
      </c>
      <c r="G23" s="7">
        <v>9.9</v>
      </c>
      <c r="H23" s="7">
        <f t="shared" si="0"/>
        <v>1089</v>
      </c>
      <c r="I23" s="8" t="s">
        <v>5</v>
      </c>
      <c r="J23" s="9" t="str">
        <f t="shared" si="1"/>
        <v>ΟΚ</v>
      </c>
      <c r="K23" s="9" t="s">
        <v>13</v>
      </c>
      <c r="L23" s="9"/>
      <c r="M23" s="9"/>
      <c r="N23" s="11"/>
      <c r="O23" s="11">
        <f t="shared" si="2"/>
        <v>0</v>
      </c>
      <c r="P23" s="11"/>
      <c r="Q23" s="11">
        <f t="shared" si="3"/>
        <v>0</v>
      </c>
      <c r="R23" s="11" t="s">
        <v>3</v>
      </c>
      <c r="S23" s="11">
        <f t="shared" si="4"/>
        <v>30</v>
      </c>
      <c r="T23" s="11" t="s">
        <v>5</v>
      </c>
      <c r="U23" s="11">
        <f t="shared" si="5"/>
        <v>150</v>
      </c>
      <c r="V23" s="11" t="s">
        <v>5</v>
      </c>
      <c r="W23" s="11">
        <f t="shared" si="6"/>
        <v>100</v>
      </c>
      <c r="X23" s="11"/>
      <c r="Y23" s="11">
        <f t="shared" si="7"/>
        <v>0</v>
      </c>
      <c r="Z23" s="11">
        <v>84</v>
      </c>
      <c r="AA23" s="12">
        <f t="shared" si="8"/>
        <v>588</v>
      </c>
      <c r="AB23" s="40">
        <f t="shared" si="9"/>
        <v>1957</v>
      </c>
      <c r="AC23" s="53"/>
    </row>
    <row r="24" spans="1:29" ht="15">
      <c r="A24" s="11">
        <v>21</v>
      </c>
      <c r="B24" s="20" t="s">
        <v>399</v>
      </c>
      <c r="C24" s="20" t="s">
        <v>668</v>
      </c>
      <c r="D24" s="39" t="s">
        <v>400</v>
      </c>
      <c r="E24" s="39" t="s">
        <v>401</v>
      </c>
      <c r="F24" s="7" t="s">
        <v>5</v>
      </c>
      <c r="G24" s="7">
        <v>8.2</v>
      </c>
      <c r="H24" s="7">
        <f t="shared" si="0"/>
        <v>901.9999999999999</v>
      </c>
      <c r="I24" s="8" t="s">
        <v>5</v>
      </c>
      <c r="J24" s="9" t="str">
        <f t="shared" si="1"/>
        <v>ΟΚ</v>
      </c>
      <c r="K24" s="9" t="s">
        <v>13</v>
      </c>
      <c r="L24" s="9"/>
      <c r="M24" s="9" t="s">
        <v>5</v>
      </c>
      <c r="N24" s="11"/>
      <c r="O24" s="11">
        <f t="shared" si="2"/>
        <v>0</v>
      </c>
      <c r="P24" s="11"/>
      <c r="Q24" s="11">
        <f t="shared" si="3"/>
        <v>0</v>
      </c>
      <c r="R24" s="11"/>
      <c r="S24" s="11">
        <f t="shared" si="4"/>
        <v>0</v>
      </c>
      <c r="T24" s="11"/>
      <c r="U24" s="11">
        <f t="shared" si="5"/>
        <v>0</v>
      </c>
      <c r="V24" s="11"/>
      <c r="W24" s="11">
        <f t="shared" si="6"/>
        <v>0</v>
      </c>
      <c r="X24" s="11">
        <v>24</v>
      </c>
      <c r="Y24" s="11">
        <f t="shared" si="7"/>
        <v>408</v>
      </c>
      <c r="Z24" s="11">
        <v>84</v>
      </c>
      <c r="AA24" s="12">
        <f t="shared" si="8"/>
        <v>588</v>
      </c>
      <c r="AB24" s="40">
        <f t="shared" si="9"/>
        <v>1898</v>
      </c>
      <c r="AC24" s="11"/>
    </row>
    <row r="25" spans="1:29" ht="18" customHeight="1">
      <c r="A25" s="11">
        <v>22</v>
      </c>
      <c r="B25" s="20" t="s">
        <v>485</v>
      </c>
      <c r="C25" s="20" t="s">
        <v>705</v>
      </c>
      <c r="D25" s="39" t="s">
        <v>486</v>
      </c>
      <c r="E25" s="39" t="s">
        <v>100</v>
      </c>
      <c r="F25" s="7" t="s">
        <v>5</v>
      </c>
      <c r="G25" s="7">
        <v>8.75</v>
      </c>
      <c r="H25" s="7">
        <f t="shared" si="0"/>
        <v>962.5</v>
      </c>
      <c r="I25" s="8" t="s">
        <v>5</v>
      </c>
      <c r="J25" s="9" t="str">
        <f t="shared" si="1"/>
        <v>ΟΚ</v>
      </c>
      <c r="K25" s="9" t="s">
        <v>13</v>
      </c>
      <c r="L25" s="9"/>
      <c r="M25" s="9"/>
      <c r="N25" s="11"/>
      <c r="O25" s="11">
        <f t="shared" si="2"/>
        <v>0</v>
      </c>
      <c r="P25" s="11"/>
      <c r="Q25" s="11">
        <f t="shared" si="3"/>
        <v>0</v>
      </c>
      <c r="R25" s="11"/>
      <c r="S25" s="11">
        <f t="shared" si="4"/>
        <v>0</v>
      </c>
      <c r="T25" s="11" t="s">
        <v>5</v>
      </c>
      <c r="U25" s="11">
        <f t="shared" si="5"/>
        <v>150</v>
      </c>
      <c r="V25" s="11"/>
      <c r="W25" s="11">
        <f t="shared" si="6"/>
        <v>0</v>
      </c>
      <c r="X25" s="11">
        <v>20</v>
      </c>
      <c r="Y25" s="11">
        <f t="shared" si="7"/>
        <v>340</v>
      </c>
      <c r="Z25" s="11">
        <v>62</v>
      </c>
      <c r="AA25" s="12">
        <f t="shared" si="8"/>
        <v>434</v>
      </c>
      <c r="AB25" s="40">
        <f t="shared" si="9"/>
        <v>1886.5</v>
      </c>
      <c r="AC25" s="11"/>
    </row>
    <row r="26" spans="1:29" ht="15">
      <c r="A26" s="11">
        <v>23</v>
      </c>
      <c r="B26" s="20" t="s">
        <v>451</v>
      </c>
      <c r="C26" s="20" t="s">
        <v>690</v>
      </c>
      <c r="D26" s="39" t="s">
        <v>452</v>
      </c>
      <c r="E26" s="39" t="s">
        <v>92</v>
      </c>
      <c r="F26" s="7" t="s">
        <v>5</v>
      </c>
      <c r="G26" s="7">
        <v>9.95</v>
      </c>
      <c r="H26" s="7">
        <f t="shared" si="0"/>
        <v>1094.5</v>
      </c>
      <c r="I26" s="8" t="s">
        <v>5</v>
      </c>
      <c r="J26" s="9" t="str">
        <f t="shared" si="1"/>
        <v>ΟΚ</v>
      </c>
      <c r="K26" s="9" t="s">
        <v>13</v>
      </c>
      <c r="L26" s="9"/>
      <c r="M26" s="9"/>
      <c r="N26" s="11"/>
      <c r="O26" s="11">
        <f t="shared" si="2"/>
        <v>0</v>
      </c>
      <c r="P26" s="11"/>
      <c r="Q26" s="11">
        <f t="shared" si="3"/>
        <v>0</v>
      </c>
      <c r="R26" s="11"/>
      <c r="S26" s="11">
        <f t="shared" si="4"/>
        <v>0</v>
      </c>
      <c r="T26" s="11"/>
      <c r="U26" s="11">
        <f t="shared" si="5"/>
        <v>0</v>
      </c>
      <c r="V26" s="11" t="s">
        <v>5</v>
      </c>
      <c r="W26" s="11">
        <f t="shared" si="6"/>
        <v>100</v>
      </c>
      <c r="X26" s="11">
        <v>6</v>
      </c>
      <c r="Y26" s="11">
        <f t="shared" si="7"/>
        <v>102</v>
      </c>
      <c r="Z26" s="11">
        <v>84</v>
      </c>
      <c r="AA26" s="12">
        <f t="shared" si="8"/>
        <v>588</v>
      </c>
      <c r="AB26" s="40">
        <f t="shared" si="9"/>
        <v>1884.5</v>
      </c>
      <c r="AC26" s="11"/>
    </row>
    <row r="27" spans="1:29" ht="18" customHeight="1">
      <c r="A27" s="11">
        <v>24</v>
      </c>
      <c r="B27" s="20" t="s">
        <v>165</v>
      </c>
      <c r="C27" s="20" t="s">
        <v>557</v>
      </c>
      <c r="D27" s="39" t="s">
        <v>166</v>
      </c>
      <c r="E27" s="39" t="s">
        <v>167</v>
      </c>
      <c r="F27" s="7" t="s">
        <v>5</v>
      </c>
      <c r="G27" s="7">
        <v>9.37</v>
      </c>
      <c r="H27" s="7">
        <f t="shared" si="0"/>
        <v>1030.6999999999998</v>
      </c>
      <c r="I27" s="8" t="s">
        <v>5</v>
      </c>
      <c r="J27" s="9" t="str">
        <f t="shared" si="1"/>
        <v>ΟΚ</v>
      </c>
      <c r="K27" s="9" t="s">
        <v>13</v>
      </c>
      <c r="L27" s="9"/>
      <c r="M27" s="9"/>
      <c r="N27" s="11"/>
      <c r="O27" s="11">
        <f t="shared" si="2"/>
        <v>0</v>
      </c>
      <c r="P27" s="11"/>
      <c r="Q27" s="11">
        <f t="shared" si="3"/>
        <v>0</v>
      </c>
      <c r="R27" s="11"/>
      <c r="S27" s="11">
        <f t="shared" si="4"/>
        <v>0</v>
      </c>
      <c r="T27" s="11" t="s">
        <v>5</v>
      </c>
      <c r="U27" s="11">
        <f t="shared" si="5"/>
        <v>150</v>
      </c>
      <c r="V27" s="11" t="s">
        <v>5</v>
      </c>
      <c r="W27" s="11">
        <f t="shared" si="6"/>
        <v>100</v>
      </c>
      <c r="X27" s="11"/>
      <c r="Y27" s="11">
        <f t="shared" si="7"/>
        <v>0</v>
      </c>
      <c r="Z27" s="11">
        <v>84</v>
      </c>
      <c r="AA27" s="12">
        <f t="shared" si="8"/>
        <v>588</v>
      </c>
      <c r="AB27" s="40">
        <f t="shared" si="9"/>
        <v>1868.6999999999998</v>
      </c>
      <c r="AC27" s="11"/>
    </row>
    <row r="28" spans="1:29" ht="18" customHeight="1">
      <c r="A28" s="11">
        <v>25</v>
      </c>
      <c r="B28" s="20" t="s">
        <v>445</v>
      </c>
      <c r="C28" s="20" t="s">
        <v>687</v>
      </c>
      <c r="D28" s="39" t="s">
        <v>446</v>
      </c>
      <c r="E28" s="39" t="s">
        <v>71</v>
      </c>
      <c r="F28" s="7" t="s">
        <v>5</v>
      </c>
      <c r="G28" s="7">
        <v>7.9</v>
      </c>
      <c r="H28" s="7">
        <f t="shared" si="0"/>
        <v>869</v>
      </c>
      <c r="I28" s="8" t="s">
        <v>5</v>
      </c>
      <c r="J28" s="9" t="str">
        <f t="shared" si="1"/>
        <v>ΟΚ</v>
      </c>
      <c r="K28" s="9" t="s">
        <v>13</v>
      </c>
      <c r="L28" s="9"/>
      <c r="M28" s="9"/>
      <c r="N28" s="11"/>
      <c r="O28" s="11">
        <f t="shared" si="2"/>
        <v>0</v>
      </c>
      <c r="P28" s="11"/>
      <c r="Q28" s="11">
        <f t="shared" si="3"/>
        <v>0</v>
      </c>
      <c r="R28" s="11"/>
      <c r="S28" s="11">
        <f t="shared" si="4"/>
        <v>0</v>
      </c>
      <c r="T28" s="11"/>
      <c r="U28" s="11">
        <f t="shared" si="5"/>
        <v>0</v>
      </c>
      <c r="V28" s="11"/>
      <c r="W28" s="11">
        <f t="shared" si="6"/>
        <v>0</v>
      </c>
      <c r="X28" s="11">
        <v>24</v>
      </c>
      <c r="Y28" s="11">
        <f t="shared" si="7"/>
        <v>408</v>
      </c>
      <c r="Z28" s="11">
        <v>84</v>
      </c>
      <c r="AA28" s="12">
        <f t="shared" si="8"/>
        <v>588</v>
      </c>
      <c r="AB28" s="40">
        <f t="shared" si="9"/>
        <v>1865</v>
      </c>
      <c r="AC28" s="11"/>
    </row>
    <row r="29" spans="1:29" ht="18" customHeight="1">
      <c r="A29" s="11">
        <v>26</v>
      </c>
      <c r="B29" s="20" t="s">
        <v>437</v>
      </c>
      <c r="C29" s="20" t="s">
        <v>683</v>
      </c>
      <c r="D29" s="39" t="s">
        <v>438</v>
      </c>
      <c r="E29" s="39" t="s">
        <v>124</v>
      </c>
      <c r="F29" s="7" t="s">
        <v>5</v>
      </c>
      <c r="G29" s="7">
        <v>7.8</v>
      </c>
      <c r="H29" s="7">
        <f t="shared" si="0"/>
        <v>858</v>
      </c>
      <c r="I29" s="8" t="s">
        <v>5</v>
      </c>
      <c r="J29" s="9" t="str">
        <f t="shared" si="1"/>
        <v>ΟΚ</v>
      </c>
      <c r="K29" s="9" t="s">
        <v>13</v>
      </c>
      <c r="L29" s="9"/>
      <c r="M29" s="9"/>
      <c r="N29" s="11"/>
      <c r="O29" s="11">
        <f t="shared" si="2"/>
        <v>0</v>
      </c>
      <c r="P29" s="11"/>
      <c r="Q29" s="11">
        <f t="shared" si="3"/>
        <v>0</v>
      </c>
      <c r="R29" s="11"/>
      <c r="S29" s="11">
        <f t="shared" si="4"/>
        <v>0</v>
      </c>
      <c r="T29" s="11" t="s">
        <v>5</v>
      </c>
      <c r="U29" s="11">
        <f t="shared" si="5"/>
        <v>150</v>
      </c>
      <c r="V29" s="11" t="s">
        <v>5</v>
      </c>
      <c r="W29" s="11">
        <f t="shared" si="6"/>
        <v>100</v>
      </c>
      <c r="X29" s="11">
        <v>24</v>
      </c>
      <c r="Y29" s="11">
        <f t="shared" si="7"/>
        <v>408</v>
      </c>
      <c r="Z29" s="11">
        <v>45</v>
      </c>
      <c r="AA29" s="12">
        <f t="shared" si="8"/>
        <v>315</v>
      </c>
      <c r="AB29" s="40">
        <f t="shared" si="9"/>
        <v>1831</v>
      </c>
      <c r="AC29" s="11"/>
    </row>
    <row r="30" spans="1:29" ht="18" customHeight="1">
      <c r="A30" s="11">
        <v>27</v>
      </c>
      <c r="B30" s="20" t="s">
        <v>144</v>
      </c>
      <c r="C30" s="20" t="s">
        <v>549</v>
      </c>
      <c r="D30" s="39" t="s">
        <v>145</v>
      </c>
      <c r="E30" s="39" t="s">
        <v>100</v>
      </c>
      <c r="F30" s="7" t="s">
        <v>5</v>
      </c>
      <c r="G30" s="7">
        <v>8.85</v>
      </c>
      <c r="H30" s="7">
        <f t="shared" si="0"/>
        <v>973.5</v>
      </c>
      <c r="I30" s="8" t="s">
        <v>5</v>
      </c>
      <c r="J30" s="9" t="str">
        <f t="shared" si="1"/>
        <v>ΟΚ</v>
      </c>
      <c r="K30" s="9" t="s">
        <v>13</v>
      </c>
      <c r="L30" s="9"/>
      <c r="M30" s="9"/>
      <c r="N30" s="11"/>
      <c r="O30" s="11">
        <f t="shared" si="2"/>
        <v>0</v>
      </c>
      <c r="P30" s="11"/>
      <c r="Q30" s="11">
        <f t="shared" si="3"/>
        <v>0</v>
      </c>
      <c r="R30" s="11"/>
      <c r="S30" s="11">
        <f t="shared" si="4"/>
        <v>0</v>
      </c>
      <c r="T30" s="11" t="s">
        <v>5</v>
      </c>
      <c r="U30" s="11">
        <f t="shared" si="5"/>
        <v>150</v>
      </c>
      <c r="V30" s="11"/>
      <c r="W30" s="11">
        <f t="shared" si="6"/>
        <v>0</v>
      </c>
      <c r="X30" s="11">
        <v>6</v>
      </c>
      <c r="Y30" s="11">
        <f t="shared" si="7"/>
        <v>102</v>
      </c>
      <c r="Z30" s="11">
        <v>84</v>
      </c>
      <c r="AA30" s="12">
        <f t="shared" si="8"/>
        <v>588</v>
      </c>
      <c r="AB30" s="40">
        <f t="shared" si="9"/>
        <v>1813.5</v>
      </c>
      <c r="AC30" s="11"/>
    </row>
    <row r="31" spans="1:29" ht="18" customHeight="1">
      <c r="A31" s="11">
        <v>28</v>
      </c>
      <c r="B31" s="55" t="s">
        <v>273</v>
      </c>
      <c r="C31" s="55" t="s">
        <v>607</v>
      </c>
      <c r="D31" s="54" t="s">
        <v>274</v>
      </c>
      <c r="E31" s="54" t="s">
        <v>37</v>
      </c>
      <c r="F31" s="7" t="s">
        <v>5</v>
      </c>
      <c r="G31" s="7">
        <v>9.95</v>
      </c>
      <c r="H31" s="7">
        <f t="shared" si="0"/>
        <v>1094.5</v>
      </c>
      <c r="I31" s="8" t="s">
        <v>5</v>
      </c>
      <c r="J31" s="9" t="str">
        <f t="shared" si="1"/>
        <v>ΟΚ</v>
      </c>
      <c r="K31" s="9" t="s">
        <v>13</v>
      </c>
      <c r="L31" s="9"/>
      <c r="M31" s="9"/>
      <c r="N31" s="11"/>
      <c r="O31" s="11">
        <f t="shared" si="2"/>
        <v>0</v>
      </c>
      <c r="P31" s="11"/>
      <c r="Q31" s="11">
        <f t="shared" si="3"/>
        <v>0</v>
      </c>
      <c r="R31" s="11"/>
      <c r="S31" s="11">
        <f t="shared" si="4"/>
        <v>0</v>
      </c>
      <c r="T31" s="11"/>
      <c r="U31" s="11">
        <f t="shared" si="5"/>
        <v>0</v>
      </c>
      <c r="V31" s="11" t="s">
        <v>5</v>
      </c>
      <c r="W31" s="11">
        <f t="shared" si="6"/>
        <v>100</v>
      </c>
      <c r="X31" s="11">
        <v>24</v>
      </c>
      <c r="Y31" s="11">
        <f t="shared" si="7"/>
        <v>408</v>
      </c>
      <c r="Z31" s="11">
        <v>30</v>
      </c>
      <c r="AA31" s="12">
        <f t="shared" si="8"/>
        <v>210</v>
      </c>
      <c r="AB31" s="40">
        <f t="shared" si="9"/>
        <v>1812.5</v>
      </c>
      <c r="AC31" s="11"/>
    </row>
    <row r="32" spans="1:29" ht="18" customHeight="1">
      <c r="A32" s="11">
        <v>29</v>
      </c>
      <c r="B32" s="20" t="s">
        <v>489</v>
      </c>
      <c r="C32" s="20" t="s">
        <v>707</v>
      </c>
      <c r="D32" s="39" t="s">
        <v>490</v>
      </c>
      <c r="E32" s="39" t="s">
        <v>37</v>
      </c>
      <c r="F32" s="7" t="s">
        <v>5</v>
      </c>
      <c r="G32" s="7">
        <v>10</v>
      </c>
      <c r="H32" s="7">
        <f t="shared" si="0"/>
        <v>1100</v>
      </c>
      <c r="I32" s="8" t="s">
        <v>5</v>
      </c>
      <c r="J32" s="9" t="str">
        <f t="shared" si="1"/>
        <v>ΟΚ</v>
      </c>
      <c r="K32" s="9" t="s">
        <v>13</v>
      </c>
      <c r="L32" s="9"/>
      <c r="M32" s="9"/>
      <c r="N32" s="11"/>
      <c r="O32" s="11">
        <f t="shared" si="2"/>
        <v>0</v>
      </c>
      <c r="P32" s="11"/>
      <c r="Q32" s="11">
        <f t="shared" si="3"/>
        <v>0</v>
      </c>
      <c r="R32" s="11"/>
      <c r="S32" s="11">
        <f t="shared" si="4"/>
        <v>0</v>
      </c>
      <c r="T32" s="11" t="s">
        <v>5</v>
      </c>
      <c r="U32" s="11">
        <f t="shared" si="5"/>
        <v>150</v>
      </c>
      <c r="V32" s="11" t="s">
        <v>5</v>
      </c>
      <c r="W32" s="11">
        <f t="shared" si="6"/>
        <v>100</v>
      </c>
      <c r="X32" s="11">
        <v>24</v>
      </c>
      <c r="Y32" s="11">
        <f t="shared" si="7"/>
        <v>408</v>
      </c>
      <c r="Z32" s="11">
        <v>6</v>
      </c>
      <c r="AA32" s="12">
        <f t="shared" si="8"/>
        <v>42</v>
      </c>
      <c r="AB32" s="40">
        <f t="shared" si="9"/>
        <v>1800</v>
      </c>
      <c r="AC32" s="11"/>
    </row>
    <row r="33" spans="1:29" ht="18" customHeight="1">
      <c r="A33" s="11">
        <v>30</v>
      </c>
      <c r="B33" s="20" t="s">
        <v>106</v>
      </c>
      <c r="C33" s="20" t="s">
        <v>534</v>
      </c>
      <c r="D33" s="39" t="s">
        <v>105</v>
      </c>
      <c r="E33" s="39" t="s">
        <v>107</v>
      </c>
      <c r="F33" s="7" t="s">
        <v>5</v>
      </c>
      <c r="G33" s="7">
        <v>10</v>
      </c>
      <c r="H33" s="7">
        <f t="shared" si="0"/>
        <v>1100</v>
      </c>
      <c r="I33" s="8" t="s">
        <v>5</v>
      </c>
      <c r="J33" s="9" t="str">
        <f t="shared" si="1"/>
        <v>ΟΚ</v>
      </c>
      <c r="K33" s="9" t="s">
        <v>13</v>
      </c>
      <c r="L33" s="9"/>
      <c r="M33" s="9"/>
      <c r="N33" s="11"/>
      <c r="O33" s="11">
        <f t="shared" si="2"/>
        <v>0</v>
      </c>
      <c r="P33" s="11"/>
      <c r="Q33" s="11">
        <f t="shared" si="3"/>
        <v>0</v>
      </c>
      <c r="R33" s="11"/>
      <c r="S33" s="11">
        <f t="shared" si="4"/>
        <v>0</v>
      </c>
      <c r="T33" s="11"/>
      <c r="U33" s="11">
        <f t="shared" si="5"/>
        <v>0</v>
      </c>
      <c r="V33" s="11" t="s">
        <v>5</v>
      </c>
      <c r="W33" s="11">
        <f t="shared" si="6"/>
        <v>100</v>
      </c>
      <c r="X33" s="11"/>
      <c r="Y33" s="11">
        <f t="shared" si="7"/>
        <v>0</v>
      </c>
      <c r="Z33" s="11">
        <v>84</v>
      </c>
      <c r="AA33" s="12">
        <f t="shared" si="8"/>
        <v>588</v>
      </c>
      <c r="AB33" s="40">
        <f t="shared" si="9"/>
        <v>1788</v>
      </c>
      <c r="AC33" s="11"/>
    </row>
    <row r="34" spans="1:29" ht="18" customHeight="1">
      <c r="A34" s="11">
        <v>31</v>
      </c>
      <c r="B34" s="20" t="s">
        <v>365</v>
      </c>
      <c r="C34" s="20" t="s">
        <v>652</v>
      </c>
      <c r="D34" s="39" t="s">
        <v>366</v>
      </c>
      <c r="E34" s="39" t="s">
        <v>100</v>
      </c>
      <c r="F34" s="7" t="s">
        <v>5</v>
      </c>
      <c r="G34" s="7">
        <v>9.25</v>
      </c>
      <c r="H34" s="7">
        <f t="shared" si="0"/>
        <v>1017.5</v>
      </c>
      <c r="I34" s="8" t="s">
        <v>5</v>
      </c>
      <c r="J34" s="9" t="str">
        <f t="shared" si="1"/>
        <v>ΟΚ</v>
      </c>
      <c r="K34" s="9" t="s">
        <v>13</v>
      </c>
      <c r="L34" s="9"/>
      <c r="M34" s="9"/>
      <c r="N34" s="11"/>
      <c r="O34" s="11">
        <f t="shared" si="2"/>
        <v>0</v>
      </c>
      <c r="P34" s="11"/>
      <c r="Q34" s="11">
        <f t="shared" si="3"/>
        <v>0</v>
      </c>
      <c r="R34" s="11"/>
      <c r="S34" s="11">
        <f t="shared" si="4"/>
        <v>0</v>
      </c>
      <c r="T34" s="11"/>
      <c r="U34" s="11">
        <f t="shared" si="5"/>
        <v>0</v>
      </c>
      <c r="V34" s="11"/>
      <c r="W34" s="11">
        <f t="shared" si="6"/>
        <v>0</v>
      </c>
      <c r="X34" s="11">
        <v>24</v>
      </c>
      <c r="Y34" s="11">
        <f t="shared" si="7"/>
        <v>408</v>
      </c>
      <c r="Z34" s="11">
        <v>49</v>
      </c>
      <c r="AA34" s="12">
        <f t="shared" si="8"/>
        <v>343</v>
      </c>
      <c r="AB34" s="40">
        <f t="shared" si="9"/>
        <v>1768.5</v>
      </c>
      <c r="AC34" s="11"/>
    </row>
    <row r="35" spans="1:29" ht="18" customHeight="1">
      <c r="A35" s="11">
        <v>32</v>
      </c>
      <c r="B35" s="20" t="s">
        <v>98</v>
      </c>
      <c r="C35" s="20" t="s">
        <v>531</v>
      </c>
      <c r="D35" s="39" t="s">
        <v>99</v>
      </c>
      <c r="E35" s="39" t="s">
        <v>100</v>
      </c>
      <c r="F35" s="7" t="s">
        <v>5</v>
      </c>
      <c r="G35" s="7">
        <v>7</v>
      </c>
      <c r="H35" s="7">
        <f t="shared" si="0"/>
        <v>770</v>
      </c>
      <c r="I35" s="8" t="s">
        <v>5</v>
      </c>
      <c r="J35" s="9" t="str">
        <f t="shared" si="1"/>
        <v>ΟΚ</v>
      </c>
      <c r="K35" s="9" t="s">
        <v>13</v>
      </c>
      <c r="L35" s="9"/>
      <c r="M35" s="9"/>
      <c r="N35" s="11"/>
      <c r="O35" s="11">
        <f t="shared" si="2"/>
        <v>0</v>
      </c>
      <c r="P35" s="11"/>
      <c r="Q35" s="11">
        <f t="shared" si="3"/>
        <v>0</v>
      </c>
      <c r="R35" s="11"/>
      <c r="S35" s="11">
        <f t="shared" si="4"/>
        <v>0</v>
      </c>
      <c r="T35" s="11"/>
      <c r="U35" s="11">
        <f t="shared" si="5"/>
        <v>0</v>
      </c>
      <c r="V35" s="11"/>
      <c r="W35" s="11">
        <f t="shared" si="6"/>
        <v>0</v>
      </c>
      <c r="X35" s="11">
        <v>24</v>
      </c>
      <c r="Y35" s="11">
        <f t="shared" si="7"/>
        <v>408</v>
      </c>
      <c r="Z35" s="11">
        <v>84</v>
      </c>
      <c r="AA35" s="12">
        <f t="shared" si="8"/>
        <v>588</v>
      </c>
      <c r="AB35" s="40">
        <f t="shared" si="9"/>
        <v>1766</v>
      </c>
      <c r="AC35" s="11"/>
    </row>
    <row r="36" spans="1:29" ht="18" customHeight="1">
      <c r="A36" s="11">
        <v>33</v>
      </c>
      <c r="B36" s="20" t="s">
        <v>415</v>
      </c>
      <c r="C36" s="20" t="s">
        <v>674</v>
      </c>
      <c r="D36" s="39" t="s">
        <v>416</v>
      </c>
      <c r="E36" s="39" t="s">
        <v>100</v>
      </c>
      <c r="F36" s="7" t="s">
        <v>5</v>
      </c>
      <c r="G36" s="7">
        <v>9.85</v>
      </c>
      <c r="H36" s="7">
        <f aca="true" t="shared" si="10" ref="H36:H66">G36*110</f>
        <v>1083.5</v>
      </c>
      <c r="I36" s="8" t="s">
        <v>5</v>
      </c>
      <c r="J36" s="9" t="str">
        <f aca="true" t="shared" si="11" ref="J36:J66">IF(AND(F36="ΝΑΙ",I36="ΝΑΙ"),"ΟΚ","ΑΠΟΡΡΙΠΤΕΤΑΙ")</f>
        <v>ΟΚ</v>
      </c>
      <c r="K36" s="9" t="s">
        <v>13</v>
      </c>
      <c r="L36" s="9"/>
      <c r="M36" s="9"/>
      <c r="N36" s="11"/>
      <c r="O36" s="11">
        <f aca="true" t="shared" si="12" ref="O36:O66">IF(N36="ΑΡΙΣΤΗ",70,IF(N36="ΠΟΛΥ ΚΑΛΗ",50,IF(N36="ΚΑΛΗ",30,)))</f>
        <v>0</v>
      </c>
      <c r="P36" s="11"/>
      <c r="Q36" s="11">
        <f aca="true" t="shared" si="13" ref="Q36:Q66">IF(P36="ΑΡΙΣΤΗ",70,IF(P36="ΠΟΛΥ ΚΑΛΗ",50,IF(P36="ΚΑΛΗ",30,)))</f>
        <v>0</v>
      </c>
      <c r="R36" s="11"/>
      <c r="S36" s="11">
        <f aca="true" t="shared" si="14" ref="S36:S66">IF(R36="ΑΡΙΣΤΗ",70,IF(R36="ΠΟΛΥ ΚΑΛΗ",50,IF(R36="ΚΑΛΗ",30,)))</f>
        <v>0</v>
      </c>
      <c r="T36" s="11"/>
      <c r="U36" s="11">
        <f aca="true" t="shared" si="15" ref="U36:U66">IF(T36="ΝΑΙ",150,0)</f>
        <v>0</v>
      </c>
      <c r="V36" s="11" t="s">
        <v>5</v>
      </c>
      <c r="W36" s="11">
        <f aca="true" t="shared" si="16" ref="W36:W66">IF(V36="ΝΑΙ",100,0)</f>
        <v>100</v>
      </c>
      <c r="X36" s="11"/>
      <c r="Y36" s="11">
        <f aca="true" t="shared" si="17" ref="Y36:Y66">X36*17</f>
        <v>0</v>
      </c>
      <c r="Z36" s="11">
        <v>82</v>
      </c>
      <c r="AA36" s="12">
        <f aca="true" t="shared" si="18" ref="AA36:AA66">Z36*7</f>
        <v>574</v>
      </c>
      <c r="AB36" s="40">
        <f aca="true" t="shared" si="19" ref="AB36:AB66">H36+U36+O36+Q36+S36+W36+Y36+AA36</f>
        <v>1757.5</v>
      </c>
      <c r="AC36" s="11"/>
    </row>
    <row r="37" spans="1:29" ht="18" customHeight="1">
      <c r="A37" s="11">
        <v>34</v>
      </c>
      <c r="B37" s="20" t="s">
        <v>32</v>
      </c>
      <c r="C37" s="20" t="s">
        <v>506</v>
      </c>
      <c r="D37" s="39" t="s">
        <v>33</v>
      </c>
      <c r="E37" s="39" t="s">
        <v>34</v>
      </c>
      <c r="F37" s="7" t="s">
        <v>5</v>
      </c>
      <c r="G37" s="7">
        <v>10</v>
      </c>
      <c r="H37" s="7">
        <f t="shared" si="10"/>
        <v>1100</v>
      </c>
      <c r="I37" s="8" t="s">
        <v>5</v>
      </c>
      <c r="J37" s="9" t="str">
        <f t="shared" si="11"/>
        <v>ΟΚ</v>
      </c>
      <c r="K37" s="9" t="s">
        <v>13</v>
      </c>
      <c r="L37" s="9"/>
      <c r="M37" s="9"/>
      <c r="N37" s="11"/>
      <c r="O37" s="11">
        <f t="shared" si="12"/>
        <v>0</v>
      </c>
      <c r="P37" s="11"/>
      <c r="Q37" s="11">
        <f t="shared" si="13"/>
        <v>0</v>
      </c>
      <c r="R37" s="11"/>
      <c r="S37" s="11">
        <f t="shared" si="14"/>
        <v>0</v>
      </c>
      <c r="T37" s="11" t="s">
        <v>5</v>
      </c>
      <c r="U37" s="11">
        <f t="shared" si="15"/>
        <v>150</v>
      </c>
      <c r="V37" s="11"/>
      <c r="W37" s="11">
        <f t="shared" si="16"/>
        <v>0</v>
      </c>
      <c r="X37" s="11">
        <v>24</v>
      </c>
      <c r="Y37" s="11">
        <f t="shared" si="17"/>
        <v>408</v>
      </c>
      <c r="Z37" s="11">
        <v>10</v>
      </c>
      <c r="AA37" s="12">
        <f t="shared" si="18"/>
        <v>70</v>
      </c>
      <c r="AB37" s="40">
        <f t="shared" si="19"/>
        <v>1728</v>
      </c>
      <c r="AC37" s="11"/>
    </row>
    <row r="38" spans="1:29" ht="18" customHeight="1">
      <c r="A38" s="11">
        <v>35</v>
      </c>
      <c r="B38" s="20" t="s">
        <v>130</v>
      </c>
      <c r="C38" s="20" t="s">
        <v>543</v>
      </c>
      <c r="D38" s="39" t="s">
        <v>131</v>
      </c>
      <c r="E38" s="39" t="s">
        <v>37</v>
      </c>
      <c r="F38" s="7" t="s">
        <v>5</v>
      </c>
      <c r="G38" s="7">
        <v>8.05</v>
      </c>
      <c r="H38" s="7">
        <f t="shared" si="10"/>
        <v>885.5000000000001</v>
      </c>
      <c r="I38" s="8" t="s">
        <v>5</v>
      </c>
      <c r="J38" s="9" t="str">
        <f t="shared" si="11"/>
        <v>ΟΚ</v>
      </c>
      <c r="K38" s="9" t="s">
        <v>13</v>
      </c>
      <c r="L38" s="9"/>
      <c r="M38" s="9"/>
      <c r="N38" s="11"/>
      <c r="O38" s="11">
        <f t="shared" si="12"/>
        <v>0</v>
      </c>
      <c r="P38" s="11"/>
      <c r="Q38" s="11">
        <f t="shared" si="13"/>
        <v>0</v>
      </c>
      <c r="R38" s="11"/>
      <c r="S38" s="11">
        <f t="shared" si="14"/>
        <v>0</v>
      </c>
      <c r="T38" s="11" t="s">
        <v>5</v>
      </c>
      <c r="U38" s="11">
        <f t="shared" si="15"/>
        <v>150</v>
      </c>
      <c r="V38" s="11" t="s">
        <v>5</v>
      </c>
      <c r="W38" s="11">
        <f t="shared" si="16"/>
        <v>100</v>
      </c>
      <c r="X38" s="11"/>
      <c r="Y38" s="11">
        <f t="shared" si="17"/>
        <v>0</v>
      </c>
      <c r="Z38" s="11">
        <v>84</v>
      </c>
      <c r="AA38" s="12">
        <f t="shared" si="18"/>
        <v>588</v>
      </c>
      <c r="AB38" s="40">
        <f t="shared" si="19"/>
        <v>1723.5</v>
      </c>
      <c r="AC38" s="11"/>
    </row>
    <row r="39" spans="1:29" ht="18" customHeight="1">
      <c r="A39" s="11">
        <v>36</v>
      </c>
      <c r="B39" s="20" t="s">
        <v>264</v>
      </c>
      <c r="C39" s="20" t="s">
        <v>601</v>
      </c>
      <c r="D39" s="39" t="s">
        <v>265</v>
      </c>
      <c r="E39" s="39" t="s">
        <v>100</v>
      </c>
      <c r="F39" s="7" t="s">
        <v>5</v>
      </c>
      <c r="G39" s="7">
        <v>9.9</v>
      </c>
      <c r="H39" s="7">
        <f t="shared" si="10"/>
        <v>1089</v>
      </c>
      <c r="I39" s="8" t="s">
        <v>5</v>
      </c>
      <c r="J39" s="9" t="str">
        <f t="shared" si="11"/>
        <v>ΟΚ</v>
      </c>
      <c r="K39" s="9" t="s">
        <v>13</v>
      </c>
      <c r="L39" s="9"/>
      <c r="M39" s="9"/>
      <c r="N39" s="11"/>
      <c r="O39" s="11">
        <f t="shared" si="12"/>
        <v>0</v>
      </c>
      <c r="P39" s="11"/>
      <c r="Q39" s="11">
        <f t="shared" si="13"/>
        <v>0</v>
      </c>
      <c r="R39" s="11"/>
      <c r="S39" s="11">
        <f t="shared" si="14"/>
        <v>0</v>
      </c>
      <c r="T39" s="11"/>
      <c r="U39" s="11">
        <f t="shared" si="15"/>
        <v>0</v>
      </c>
      <c r="V39" s="11" t="s">
        <v>5</v>
      </c>
      <c r="W39" s="11">
        <f t="shared" si="16"/>
        <v>100</v>
      </c>
      <c r="X39" s="11">
        <v>12</v>
      </c>
      <c r="Y39" s="11">
        <f t="shared" si="17"/>
        <v>204</v>
      </c>
      <c r="Z39" s="11">
        <v>47</v>
      </c>
      <c r="AA39" s="12">
        <f t="shared" si="18"/>
        <v>329</v>
      </c>
      <c r="AB39" s="40">
        <f t="shared" si="19"/>
        <v>1722</v>
      </c>
      <c r="AC39" s="11"/>
    </row>
    <row r="40" spans="1:29" ht="15">
      <c r="A40" s="11">
        <v>37</v>
      </c>
      <c r="B40" s="20" t="s">
        <v>137</v>
      </c>
      <c r="C40" s="20" t="s">
        <v>546</v>
      </c>
      <c r="D40" s="39" t="s">
        <v>138</v>
      </c>
      <c r="E40" s="39" t="s">
        <v>139</v>
      </c>
      <c r="F40" s="7" t="s">
        <v>5</v>
      </c>
      <c r="G40" s="7">
        <v>6.5</v>
      </c>
      <c r="H40" s="7">
        <f t="shared" si="10"/>
        <v>715</v>
      </c>
      <c r="I40" s="8" t="s">
        <v>5</v>
      </c>
      <c r="J40" s="9" t="str">
        <f t="shared" si="11"/>
        <v>ΟΚ</v>
      </c>
      <c r="K40" s="9" t="s">
        <v>13</v>
      </c>
      <c r="L40" s="9"/>
      <c r="M40" s="9"/>
      <c r="N40" s="11"/>
      <c r="O40" s="11">
        <f t="shared" si="12"/>
        <v>0</v>
      </c>
      <c r="P40" s="11"/>
      <c r="Q40" s="11">
        <f t="shared" si="13"/>
        <v>0</v>
      </c>
      <c r="R40" s="11"/>
      <c r="S40" s="11">
        <f t="shared" si="14"/>
        <v>0</v>
      </c>
      <c r="T40" s="11"/>
      <c r="U40" s="11">
        <f t="shared" si="15"/>
        <v>0</v>
      </c>
      <c r="V40" s="11"/>
      <c r="W40" s="11">
        <f t="shared" si="16"/>
        <v>0</v>
      </c>
      <c r="X40" s="11">
        <v>23</v>
      </c>
      <c r="Y40" s="11">
        <f t="shared" si="17"/>
        <v>391</v>
      </c>
      <c r="Z40" s="11">
        <v>84</v>
      </c>
      <c r="AA40" s="12">
        <f t="shared" si="18"/>
        <v>588</v>
      </c>
      <c r="AB40" s="40">
        <f t="shared" si="19"/>
        <v>1694</v>
      </c>
      <c r="AC40" s="11"/>
    </row>
    <row r="41" spans="1:29" ht="18" customHeight="1">
      <c r="A41" s="11">
        <v>38</v>
      </c>
      <c r="B41" s="20" t="s">
        <v>341</v>
      </c>
      <c r="C41" s="20" t="s">
        <v>642</v>
      </c>
      <c r="D41" s="39" t="s">
        <v>342</v>
      </c>
      <c r="E41" s="39" t="s">
        <v>259</v>
      </c>
      <c r="F41" s="7" t="s">
        <v>5</v>
      </c>
      <c r="G41" s="7">
        <v>9.25</v>
      </c>
      <c r="H41" s="7">
        <f t="shared" si="10"/>
        <v>1017.5</v>
      </c>
      <c r="I41" s="8" t="s">
        <v>5</v>
      </c>
      <c r="J41" s="9" t="str">
        <f t="shared" si="11"/>
        <v>ΟΚ</v>
      </c>
      <c r="K41" s="9" t="s">
        <v>13</v>
      </c>
      <c r="L41" s="9"/>
      <c r="M41" s="9"/>
      <c r="N41" s="11"/>
      <c r="O41" s="11">
        <f t="shared" si="12"/>
        <v>0</v>
      </c>
      <c r="P41" s="11"/>
      <c r="Q41" s="11">
        <f t="shared" si="13"/>
        <v>0</v>
      </c>
      <c r="R41" s="11" t="s">
        <v>3</v>
      </c>
      <c r="S41" s="11">
        <f t="shared" si="14"/>
        <v>30</v>
      </c>
      <c r="T41" s="11" t="s">
        <v>5</v>
      </c>
      <c r="U41" s="11">
        <f t="shared" si="15"/>
        <v>150</v>
      </c>
      <c r="V41" s="11" t="s">
        <v>5</v>
      </c>
      <c r="W41" s="11">
        <f t="shared" si="16"/>
        <v>100</v>
      </c>
      <c r="X41" s="11"/>
      <c r="Y41" s="11">
        <f t="shared" si="17"/>
        <v>0</v>
      </c>
      <c r="Z41" s="11">
        <v>56</v>
      </c>
      <c r="AA41" s="12">
        <f t="shared" si="18"/>
        <v>392</v>
      </c>
      <c r="AB41" s="40">
        <f t="shared" si="19"/>
        <v>1689.5</v>
      </c>
      <c r="AC41" s="11"/>
    </row>
    <row r="42" spans="1:29" ht="15">
      <c r="A42" s="11">
        <v>39</v>
      </c>
      <c r="B42" s="20" t="s">
        <v>244</v>
      </c>
      <c r="C42" s="20" t="s">
        <v>593</v>
      </c>
      <c r="D42" s="39" t="s">
        <v>245</v>
      </c>
      <c r="E42" s="39" t="s">
        <v>153</v>
      </c>
      <c r="F42" s="7" t="s">
        <v>5</v>
      </c>
      <c r="G42" s="7">
        <v>9.55</v>
      </c>
      <c r="H42" s="7">
        <f t="shared" si="10"/>
        <v>1050.5</v>
      </c>
      <c r="I42" s="8" t="s">
        <v>5</v>
      </c>
      <c r="J42" s="9" t="str">
        <f t="shared" si="11"/>
        <v>ΟΚ</v>
      </c>
      <c r="K42" s="9" t="s">
        <v>13</v>
      </c>
      <c r="L42" s="9"/>
      <c r="M42" s="9"/>
      <c r="N42" s="11"/>
      <c r="O42" s="11">
        <f t="shared" si="12"/>
        <v>0</v>
      </c>
      <c r="P42" s="11"/>
      <c r="Q42" s="11">
        <f t="shared" si="13"/>
        <v>0</v>
      </c>
      <c r="R42" s="11"/>
      <c r="S42" s="11">
        <f t="shared" si="14"/>
        <v>0</v>
      </c>
      <c r="T42" s="11" t="s">
        <v>5</v>
      </c>
      <c r="U42" s="11">
        <f t="shared" si="15"/>
        <v>150</v>
      </c>
      <c r="V42" s="11" t="s">
        <v>5</v>
      </c>
      <c r="W42" s="11">
        <f t="shared" si="16"/>
        <v>100</v>
      </c>
      <c r="X42" s="11"/>
      <c r="Y42" s="11">
        <f t="shared" si="17"/>
        <v>0</v>
      </c>
      <c r="Z42" s="11">
        <v>53</v>
      </c>
      <c r="AA42" s="12">
        <f t="shared" si="18"/>
        <v>371</v>
      </c>
      <c r="AB42" s="40">
        <f t="shared" si="19"/>
        <v>1671.5</v>
      </c>
      <c r="AC42" s="11"/>
    </row>
    <row r="43" spans="1:29" ht="18" customHeight="1">
      <c r="A43" s="11">
        <v>40</v>
      </c>
      <c r="B43" s="20" t="s">
        <v>345</v>
      </c>
      <c r="C43" s="20" t="s">
        <v>644</v>
      </c>
      <c r="D43" s="39" t="s">
        <v>346</v>
      </c>
      <c r="E43" s="39" t="s">
        <v>134</v>
      </c>
      <c r="F43" s="7" t="s">
        <v>5</v>
      </c>
      <c r="G43" s="7">
        <v>9.95</v>
      </c>
      <c r="H43" s="7">
        <f t="shared" si="10"/>
        <v>1094.5</v>
      </c>
      <c r="I43" s="8" t="s">
        <v>5</v>
      </c>
      <c r="J43" s="9" t="str">
        <f t="shared" si="11"/>
        <v>ΟΚ</v>
      </c>
      <c r="K43" s="9" t="s">
        <v>13</v>
      </c>
      <c r="L43" s="9"/>
      <c r="M43" s="9"/>
      <c r="N43" s="11"/>
      <c r="O43" s="11">
        <f t="shared" si="12"/>
        <v>0</v>
      </c>
      <c r="P43" s="11"/>
      <c r="Q43" s="11">
        <f t="shared" si="13"/>
        <v>0</v>
      </c>
      <c r="R43" s="11" t="s">
        <v>3</v>
      </c>
      <c r="S43" s="11">
        <f t="shared" si="14"/>
        <v>30</v>
      </c>
      <c r="T43" s="11"/>
      <c r="U43" s="11">
        <f t="shared" si="15"/>
        <v>0</v>
      </c>
      <c r="V43" s="11" t="s">
        <v>5</v>
      </c>
      <c r="W43" s="11">
        <f t="shared" si="16"/>
        <v>100</v>
      </c>
      <c r="X43" s="11">
        <v>24</v>
      </c>
      <c r="Y43" s="11">
        <f t="shared" si="17"/>
        <v>408</v>
      </c>
      <c r="Z43" s="11">
        <v>4</v>
      </c>
      <c r="AA43" s="12">
        <f t="shared" si="18"/>
        <v>28</v>
      </c>
      <c r="AB43" s="40">
        <f t="shared" si="19"/>
        <v>1660.5</v>
      </c>
      <c r="AC43" s="11"/>
    </row>
    <row r="44" spans="1:29" ht="18" customHeight="1">
      <c r="A44" s="11">
        <v>41</v>
      </c>
      <c r="B44" s="20" t="s">
        <v>29</v>
      </c>
      <c r="C44" s="20" t="s">
        <v>604</v>
      </c>
      <c r="D44" s="39" t="s">
        <v>30</v>
      </c>
      <c r="E44" s="39" t="s">
        <v>31</v>
      </c>
      <c r="F44" s="7" t="s">
        <v>5</v>
      </c>
      <c r="G44" s="7">
        <v>7.82</v>
      </c>
      <c r="H44" s="7">
        <f t="shared" si="10"/>
        <v>860.2</v>
      </c>
      <c r="I44" s="8" t="s">
        <v>5</v>
      </c>
      <c r="J44" s="9" t="str">
        <f t="shared" si="11"/>
        <v>ΟΚ</v>
      </c>
      <c r="K44" s="9" t="s">
        <v>13</v>
      </c>
      <c r="L44" s="9"/>
      <c r="M44" s="9"/>
      <c r="N44" s="11" t="s">
        <v>2</v>
      </c>
      <c r="O44" s="11">
        <f t="shared" si="12"/>
        <v>70</v>
      </c>
      <c r="P44" s="11"/>
      <c r="Q44" s="11">
        <f t="shared" si="13"/>
        <v>0</v>
      </c>
      <c r="R44" s="11"/>
      <c r="S44" s="11">
        <f t="shared" si="14"/>
        <v>0</v>
      </c>
      <c r="T44" s="11" t="s">
        <v>5</v>
      </c>
      <c r="U44" s="11">
        <f t="shared" si="15"/>
        <v>150</v>
      </c>
      <c r="V44" s="11" t="s">
        <v>5</v>
      </c>
      <c r="W44" s="11">
        <f t="shared" si="16"/>
        <v>100</v>
      </c>
      <c r="X44" s="11">
        <v>19</v>
      </c>
      <c r="Y44" s="11">
        <f t="shared" si="17"/>
        <v>323</v>
      </c>
      <c r="Z44" s="11">
        <v>21</v>
      </c>
      <c r="AA44" s="12">
        <f t="shared" si="18"/>
        <v>147</v>
      </c>
      <c r="AB44" s="40">
        <f t="shared" si="19"/>
        <v>1650.2</v>
      </c>
      <c r="AC44" s="11"/>
    </row>
    <row r="45" spans="1:29" ht="18" customHeight="1">
      <c r="A45" s="11">
        <v>42</v>
      </c>
      <c r="B45" s="20" t="s">
        <v>298</v>
      </c>
      <c r="C45" s="20" t="s">
        <v>617</v>
      </c>
      <c r="D45" s="39" t="s">
        <v>299</v>
      </c>
      <c r="E45" s="39" t="s">
        <v>300</v>
      </c>
      <c r="F45" s="7" t="s">
        <v>5</v>
      </c>
      <c r="G45" s="7">
        <v>8.35</v>
      </c>
      <c r="H45" s="7">
        <f t="shared" si="10"/>
        <v>918.5</v>
      </c>
      <c r="I45" s="8" t="s">
        <v>5</v>
      </c>
      <c r="J45" s="9" t="str">
        <f t="shared" si="11"/>
        <v>ΟΚ</v>
      </c>
      <c r="K45" s="9" t="s">
        <v>13</v>
      </c>
      <c r="L45" s="9"/>
      <c r="M45" s="9"/>
      <c r="N45" s="11"/>
      <c r="O45" s="11">
        <f t="shared" si="12"/>
        <v>0</v>
      </c>
      <c r="P45" s="11"/>
      <c r="Q45" s="11">
        <f t="shared" si="13"/>
        <v>0</v>
      </c>
      <c r="R45" s="11" t="s">
        <v>3</v>
      </c>
      <c r="S45" s="11">
        <f t="shared" si="14"/>
        <v>30</v>
      </c>
      <c r="T45" s="11"/>
      <c r="U45" s="11">
        <f t="shared" si="15"/>
        <v>0</v>
      </c>
      <c r="V45" s="11" t="s">
        <v>5</v>
      </c>
      <c r="W45" s="11">
        <f t="shared" si="16"/>
        <v>100</v>
      </c>
      <c r="X45" s="11"/>
      <c r="Y45" s="11">
        <f t="shared" si="17"/>
        <v>0</v>
      </c>
      <c r="Z45" s="11">
        <v>84</v>
      </c>
      <c r="AA45" s="12">
        <f t="shared" si="18"/>
        <v>588</v>
      </c>
      <c r="AB45" s="40">
        <f t="shared" si="19"/>
        <v>1636.5</v>
      </c>
      <c r="AC45" s="11"/>
    </row>
    <row r="46" spans="1:29" ht="18" customHeight="1">
      <c r="A46" s="11">
        <v>43</v>
      </c>
      <c r="B46" s="20" t="s">
        <v>385</v>
      </c>
      <c r="C46" s="20" t="s">
        <v>661</v>
      </c>
      <c r="D46" s="39" t="s">
        <v>662</v>
      </c>
      <c r="E46" s="39" t="s">
        <v>100</v>
      </c>
      <c r="F46" s="7" t="s">
        <v>5</v>
      </c>
      <c r="G46" s="7">
        <v>9.23</v>
      </c>
      <c r="H46" s="7">
        <f t="shared" si="10"/>
        <v>1015.3000000000001</v>
      </c>
      <c r="I46" s="8" t="s">
        <v>5</v>
      </c>
      <c r="J46" s="9" t="str">
        <f t="shared" si="11"/>
        <v>ΟΚ</v>
      </c>
      <c r="K46" s="9" t="s">
        <v>13</v>
      </c>
      <c r="L46" s="9"/>
      <c r="M46" s="9"/>
      <c r="N46" s="11"/>
      <c r="O46" s="11">
        <f t="shared" si="12"/>
        <v>0</v>
      </c>
      <c r="P46" s="11"/>
      <c r="Q46" s="11">
        <f t="shared" si="13"/>
        <v>0</v>
      </c>
      <c r="R46" s="11" t="s">
        <v>6</v>
      </c>
      <c r="S46" s="11">
        <f t="shared" si="14"/>
        <v>50</v>
      </c>
      <c r="T46" s="11"/>
      <c r="U46" s="11">
        <f t="shared" si="15"/>
        <v>0</v>
      </c>
      <c r="V46" s="11" t="s">
        <v>5</v>
      </c>
      <c r="W46" s="11">
        <f t="shared" si="16"/>
        <v>100</v>
      </c>
      <c r="X46" s="11">
        <v>24</v>
      </c>
      <c r="Y46" s="11">
        <f t="shared" si="17"/>
        <v>408</v>
      </c>
      <c r="Z46" s="11">
        <v>9</v>
      </c>
      <c r="AA46" s="12">
        <f t="shared" si="18"/>
        <v>63</v>
      </c>
      <c r="AB46" s="40">
        <f t="shared" si="19"/>
        <v>1636.3000000000002</v>
      </c>
      <c r="AC46" s="11"/>
    </row>
    <row r="47" spans="1:29" ht="18" customHeight="1">
      <c r="A47" s="11">
        <v>44</v>
      </c>
      <c r="B47" s="20" t="s">
        <v>494</v>
      </c>
      <c r="C47" s="20" t="s">
        <v>709</v>
      </c>
      <c r="D47" s="39" t="s">
        <v>495</v>
      </c>
      <c r="E47" s="39" t="s">
        <v>37</v>
      </c>
      <c r="F47" s="7" t="s">
        <v>5</v>
      </c>
      <c r="G47" s="7">
        <v>9</v>
      </c>
      <c r="H47" s="7">
        <f t="shared" si="10"/>
        <v>990</v>
      </c>
      <c r="I47" s="8" t="s">
        <v>5</v>
      </c>
      <c r="J47" s="9" t="str">
        <f t="shared" si="11"/>
        <v>ΟΚ</v>
      </c>
      <c r="K47" s="9" t="s">
        <v>13</v>
      </c>
      <c r="L47" s="9"/>
      <c r="M47" s="9"/>
      <c r="N47" s="11"/>
      <c r="O47" s="11">
        <f t="shared" si="12"/>
        <v>0</v>
      </c>
      <c r="P47" s="11"/>
      <c r="Q47" s="11">
        <f t="shared" si="13"/>
        <v>0</v>
      </c>
      <c r="R47" s="11"/>
      <c r="S47" s="11">
        <f t="shared" si="14"/>
        <v>0</v>
      </c>
      <c r="T47" s="11"/>
      <c r="U47" s="11">
        <f t="shared" si="15"/>
        <v>0</v>
      </c>
      <c r="V47" s="11" t="s">
        <v>5</v>
      </c>
      <c r="W47" s="11">
        <f t="shared" si="16"/>
        <v>100</v>
      </c>
      <c r="X47" s="11">
        <v>9</v>
      </c>
      <c r="Y47" s="11">
        <f t="shared" si="17"/>
        <v>153</v>
      </c>
      <c r="Z47" s="11">
        <v>54</v>
      </c>
      <c r="AA47" s="12">
        <f t="shared" si="18"/>
        <v>378</v>
      </c>
      <c r="AB47" s="40">
        <f t="shared" si="19"/>
        <v>1621</v>
      </c>
      <c r="AC47" s="11"/>
    </row>
    <row r="48" spans="1:29" ht="18" customHeight="1">
      <c r="A48" s="11">
        <v>45</v>
      </c>
      <c r="B48" s="20" t="s">
        <v>360</v>
      </c>
      <c r="C48" s="20" t="s">
        <v>651</v>
      </c>
      <c r="D48" s="39" t="s">
        <v>361</v>
      </c>
      <c r="E48" s="39" t="s">
        <v>113</v>
      </c>
      <c r="F48" s="7" t="s">
        <v>5</v>
      </c>
      <c r="G48" s="7">
        <v>7.5</v>
      </c>
      <c r="H48" s="7">
        <f t="shared" si="10"/>
        <v>825</v>
      </c>
      <c r="I48" s="8" t="s">
        <v>5</v>
      </c>
      <c r="J48" s="9" t="str">
        <f t="shared" si="11"/>
        <v>ΟΚ</v>
      </c>
      <c r="K48" s="9" t="s">
        <v>13</v>
      </c>
      <c r="L48" s="9"/>
      <c r="M48" s="9"/>
      <c r="N48" s="11"/>
      <c r="O48" s="11">
        <f t="shared" si="12"/>
        <v>0</v>
      </c>
      <c r="P48" s="11"/>
      <c r="Q48" s="11">
        <f t="shared" si="13"/>
        <v>0</v>
      </c>
      <c r="R48" s="11" t="s">
        <v>3</v>
      </c>
      <c r="S48" s="11">
        <f t="shared" si="14"/>
        <v>30</v>
      </c>
      <c r="T48" s="11"/>
      <c r="U48" s="11">
        <f t="shared" si="15"/>
        <v>0</v>
      </c>
      <c r="V48" s="11" t="s">
        <v>5</v>
      </c>
      <c r="W48" s="11">
        <f t="shared" si="16"/>
        <v>100</v>
      </c>
      <c r="X48" s="11">
        <v>24</v>
      </c>
      <c r="Y48" s="11">
        <f t="shared" si="17"/>
        <v>408</v>
      </c>
      <c r="Z48" s="11">
        <v>36</v>
      </c>
      <c r="AA48" s="12">
        <f t="shared" si="18"/>
        <v>252</v>
      </c>
      <c r="AB48" s="40">
        <f t="shared" si="19"/>
        <v>1615</v>
      </c>
      <c r="AC48" s="11"/>
    </row>
    <row r="49" spans="1:29" ht="18" customHeight="1">
      <c r="A49" s="11">
        <v>46</v>
      </c>
      <c r="B49" s="20" t="s">
        <v>44</v>
      </c>
      <c r="C49" s="20" t="s">
        <v>511</v>
      </c>
      <c r="D49" s="39" t="s">
        <v>45</v>
      </c>
      <c r="E49" s="39" t="s">
        <v>46</v>
      </c>
      <c r="F49" s="7" t="s">
        <v>5</v>
      </c>
      <c r="G49" s="7">
        <v>9.9</v>
      </c>
      <c r="H49" s="7">
        <f t="shared" si="10"/>
        <v>1089</v>
      </c>
      <c r="I49" s="8" t="s">
        <v>5</v>
      </c>
      <c r="J49" s="9" t="str">
        <f t="shared" si="11"/>
        <v>ΟΚ</v>
      </c>
      <c r="K49" s="9" t="s">
        <v>13</v>
      </c>
      <c r="L49" s="9"/>
      <c r="M49" s="9"/>
      <c r="N49" s="11"/>
      <c r="O49" s="11">
        <f t="shared" si="12"/>
        <v>0</v>
      </c>
      <c r="P49" s="11"/>
      <c r="Q49" s="11">
        <f t="shared" si="13"/>
        <v>0</v>
      </c>
      <c r="R49" s="11"/>
      <c r="S49" s="11">
        <f t="shared" si="14"/>
        <v>0</v>
      </c>
      <c r="T49" s="11"/>
      <c r="U49" s="11">
        <f t="shared" si="15"/>
        <v>0</v>
      </c>
      <c r="V49" s="11"/>
      <c r="W49" s="11">
        <f t="shared" si="16"/>
        <v>0</v>
      </c>
      <c r="X49" s="11">
        <v>24</v>
      </c>
      <c r="Y49" s="11">
        <f t="shared" si="17"/>
        <v>408</v>
      </c>
      <c r="Z49" s="11">
        <v>15</v>
      </c>
      <c r="AA49" s="12">
        <f t="shared" si="18"/>
        <v>105</v>
      </c>
      <c r="AB49" s="40">
        <f t="shared" si="19"/>
        <v>1602</v>
      </c>
      <c r="AC49" s="11"/>
    </row>
    <row r="50" spans="1:29" ht="18" customHeight="1">
      <c r="A50" s="11">
        <v>47</v>
      </c>
      <c r="B50" s="20" t="s">
        <v>370</v>
      </c>
      <c r="C50" s="20" t="s">
        <v>654</v>
      </c>
      <c r="D50" s="39" t="s">
        <v>371</v>
      </c>
      <c r="E50" s="39" t="s">
        <v>372</v>
      </c>
      <c r="F50" s="7" t="s">
        <v>5</v>
      </c>
      <c r="G50" s="7">
        <v>8</v>
      </c>
      <c r="H50" s="7">
        <f t="shared" si="10"/>
        <v>880</v>
      </c>
      <c r="I50" s="8" t="s">
        <v>5</v>
      </c>
      <c r="J50" s="9" t="str">
        <f t="shared" si="11"/>
        <v>ΟΚ</v>
      </c>
      <c r="K50" s="9" t="s">
        <v>13</v>
      </c>
      <c r="L50" s="9"/>
      <c r="M50" s="9"/>
      <c r="N50" s="11"/>
      <c r="O50" s="11">
        <f t="shared" si="12"/>
        <v>0</v>
      </c>
      <c r="P50" s="11"/>
      <c r="Q50" s="11">
        <f t="shared" si="13"/>
        <v>0</v>
      </c>
      <c r="R50" s="11" t="s">
        <v>3</v>
      </c>
      <c r="S50" s="11">
        <f t="shared" si="14"/>
        <v>30</v>
      </c>
      <c r="T50" s="11"/>
      <c r="U50" s="11">
        <f t="shared" si="15"/>
        <v>0</v>
      </c>
      <c r="V50" s="11" t="s">
        <v>5</v>
      </c>
      <c r="W50" s="11">
        <f t="shared" si="16"/>
        <v>100</v>
      </c>
      <c r="X50" s="11"/>
      <c r="Y50" s="11">
        <f t="shared" si="17"/>
        <v>0</v>
      </c>
      <c r="Z50" s="11">
        <v>84</v>
      </c>
      <c r="AA50" s="12">
        <f t="shared" si="18"/>
        <v>588</v>
      </c>
      <c r="AB50" s="40">
        <f t="shared" si="19"/>
        <v>1598</v>
      </c>
      <c r="AC50" s="11"/>
    </row>
    <row r="51" spans="1:29" ht="18" customHeight="1">
      <c r="A51" s="11">
        <v>48</v>
      </c>
      <c r="B51" s="20" t="s">
        <v>309</v>
      </c>
      <c r="C51" s="20" t="s">
        <v>623</v>
      </c>
      <c r="D51" s="39" t="s">
        <v>310</v>
      </c>
      <c r="E51" s="39" t="s">
        <v>256</v>
      </c>
      <c r="F51" s="7" t="s">
        <v>5</v>
      </c>
      <c r="G51" s="7">
        <v>8.8</v>
      </c>
      <c r="H51" s="7">
        <f t="shared" si="10"/>
        <v>968.0000000000001</v>
      </c>
      <c r="I51" s="8" t="s">
        <v>5</v>
      </c>
      <c r="J51" s="9" t="str">
        <f t="shared" si="11"/>
        <v>ΟΚ</v>
      </c>
      <c r="K51" s="9" t="s">
        <v>13</v>
      </c>
      <c r="L51" s="9"/>
      <c r="M51" s="9"/>
      <c r="N51" s="11"/>
      <c r="O51" s="11">
        <f t="shared" si="12"/>
        <v>0</v>
      </c>
      <c r="P51" s="11"/>
      <c r="Q51" s="11">
        <f t="shared" si="13"/>
        <v>0</v>
      </c>
      <c r="R51" s="11"/>
      <c r="S51" s="11">
        <f t="shared" si="14"/>
        <v>0</v>
      </c>
      <c r="T51" s="11" t="s">
        <v>5</v>
      </c>
      <c r="U51" s="11">
        <f t="shared" si="15"/>
        <v>150</v>
      </c>
      <c r="V51" s="11" t="s">
        <v>5</v>
      </c>
      <c r="W51" s="11">
        <f t="shared" si="16"/>
        <v>100</v>
      </c>
      <c r="X51" s="11"/>
      <c r="Y51" s="11">
        <f t="shared" si="17"/>
        <v>0</v>
      </c>
      <c r="Z51" s="11">
        <v>54</v>
      </c>
      <c r="AA51" s="12">
        <f t="shared" si="18"/>
        <v>378</v>
      </c>
      <c r="AB51" s="40">
        <f t="shared" si="19"/>
        <v>1596</v>
      </c>
      <c r="AC51" s="11"/>
    </row>
    <row r="52" spans="1:29" ht="18" customHeight="1">
      <c r="A52" s="11">
        <v>49</v>
      </c>
      <c r="B52" s="20" t="s">
        <v>481</v>
      </c>
      <c r="C52" s="20" t="s">
        <v>703</v>
      </c>
      <c r="D52" s="39" t="s">
        <v>482</v>
      </c>
      <c r="E52" s="39" t="s">
        <v>364</v>
      </c>
      <c r="F52" s="7" t="s">
        <v>5</v>
      </c>
      <c r="G52" s="7">
        <v>8.5</v>
      </c>
      <c r="H52" s="7">
        <f t="shared" si="10"/>
        <v>935</v>
      </c>
      <c r="I52" s="8" t="s">
        <v>5</v>
      </c>
      <c r="J52" s="9" t="str">
        <f t="shared" si="11"/>
        <v>ΟΚ</v>
      </c>
      <c r="K52" s="9" t="s">
        <v>13</v>
      </c>
      <c r="L52" s="9"/>
      <c r="M52" s="9"/>
      <c r="N52" s="11"/>
      <c r="O52" s="11">
        <f t="shared" si="12"/>
        <v>0</v>
      </c>
      <c r="P52" s="11"/>
      <c r="Q52" s="11">
        <f t="shared" si="13"/>
        <v>0</v>
      </c>
      <c r="R52" s="11"/>
      <c r="S52" s="11">
        <f t="shared" si="14"/>
        <v>0</v>
      </c>
      <c r="T52" s="11"/>
      <c r="U52" s="11">
        <f t="shared" si="15"/>
        <v>0</v>
      </c>
      <c r="V52" s="11" t="s">
        <v>5</v>
      </c>
      <c r="W52" s="11">
        <f t="shared" si="16"/>
        <v>100</v>
      </c>
      <c r="X52" s="11">
        <v>24</v>
      </c>
      <c r="Y52" s="11">
        <f t="shared" si="17"/>
        <v>408</v>
      </c>
      <c r="Z52" s="11">
        <v>20</v>
      </c>
      <c r="AA52" s="12">
        <f t="shared" si="18"/>
        <v>140</v>
      </c>
      <c r="AB52" s="40">
        <f t="shared" si="19"/>
        <v>1583</v>
      </c>
      <c r="AC52" s="11"/>
    </row>
    <row r="53" spans="1:29" ht="15">
      <c r="A53" s="11">
        <v>50</v>
      </c>
      <c r="B53" s="20" t="s">
        <v>59</v>
      </c>
      <c r="C53" s="20" t="s">
        <v>516</v>
      </c>
      <c r="D53" s="39" t="s">
        <v>60</v>
      </c>
      <c r="E53" s="39" t="s">
        <v>61</v>
      </c>
      <c r="F53" s="7" t="s">
        <v>5</v>
      </c>
      <c r="G53" s="7">
        <v>8</v>
      </c>
      <c r="H53" s="7">
        <f t="shared" si="10"/>
        <v>880</v>
      </c>
      <c r="I53" s="8" t="s">
        <v>5</v>
      </c>
      <c r="J53" s="9" t="str">
        <f t="shared" si="11"/>
        <v>ΟΚ</v>
      </c>
      <c r="K53" s="9" t="s">
        <v>13</v>
      </c>
      <c r="L53" s="9"/>
      <c r="M53" s="9"/>
      <c r="N53" s="11"/>
      <c r="O53" s="11">
        <f t="shared" si="12"/>
        <v>0</v>
      </c>
      <c r="P53" s="11"/>
      <c r="Q53" s="11">
        <f t="shared" si="13"/>
        <v>0</v>
      </c>
      <c r="R53" s="11"/>
      <c r="S53" s="11">
        <f t="shared" si="14"/>
        <v>0</v>
      </c>
      <c r="T53" s="11" t="s">
        <v>5</v>
      </c>
      <c r="U53" s="11">
        <f t="shared" si="15"/>
        <v>150</v>
      </c>
      <c r="V53" s="11"/>
      <c r="W53" s="11">
        <f t="shared" si="16"/>
        <v>0</v>
      </c>
      <c r="X53" s="11">
        <v>12</v>
      </c>
      <c r="Y53" s="11">
        <f t="shared" si="17"/>
        <v>204</v>
      </c>
      <c r="Z53" s="11">
        <v>49</v>
      </c>
      <c r="AA53" s="12">
        <f t="shared" si="18"/>
        <v>343</v>
      </c>
      <c r="AB53" s="40">
        <f t="shared" si="19"/>
        <v>1577</v>
      </c>
      <c r="AC53" s="11"/>
    </row>
    <row r="54" spans="1:29" ht="18" customHeight="1">
      <c r="A54" s="11">
        <v>51</v>
      </c>
      <c r="B54" s="20" t="s">
        <v>210</v>
      </c>
      <c r="C54" s="20" t="s">
        <v>577</v>
      </c>
      <c r="D54" s="39" t="s">
        <v>211</v>
      </c>
      <c r="E54" s="39" t="s">
        <v>100</v>
      </c>
      <c r="F54" s="7" t="s">
        <v>5</v>
      </c>
      <c r="G54" s="7">
        <v>10</v>
      </c>
      <c r="H54" s="7">
        <f t="shared" si="10"/>
        <v>1100</v>
      </c>
      <c r="I54" s="8" t="s">
        <v>5</v>
      </c>
      <c r="J54" s="9" t="str">
        <f t="shared" si="11"/>
        <v>ΟΚ</v>
      </c>
      <c r="K54" s="9" t="s">
        <v>13</v>
      </c>
      <c r="L54" s="9"/>
      <c r="M54" s="9"/>
      <c r="N54" s="11"/>
      <c r="O54" s="11">
        <f t="shared" si="12"/>
        <v>0</v>
      </c>
      <c r="P54" s="11"/>
      <c r="Q54" s="11">
        <f t="shared" si="13"/>
        <v>0</v>
      </c>
      <c r="R54" s="11" t="s">
        <v>2</v>
      </c>
      <c r="S54" s="11">
        <f t="shared" si="14"/>
        <v>70</v>
      </c>
      <c r="T54" s="11" t="s">
        <v>5</v>
      </c>
      <c r="U54" s="11">
        <f t="shared" si="15"/>
        <v>150</v>
      </c>
      <c r="V54" s="11" t="s">
        <v>5</v>
      </c>
      <c r="W54" s="11">
        <f t="shared" si="16"/>
        <v>100</v>
      </c>
      <c r="X54" s="11"/>
      <c r="Y54" s="11">
        <f t="shared" si="17"/>
        <v>0</v>
      </c>
      <c r="Z54" s="11">
        <v>20</v>
      </c>
      <c r="AA54" s="12">
        <f t="shared" si="18"/>
        <v>140</v>
      </c>
      <c r="AB54" s="40">
        <f t="shared" si="19"/>
        <v>1560</v>
      </c>
      <c r="AC54" s="11"/>
    </row>
    <row r="55" spans="1:29" ht="18" customHeight="1">
      <c r="A55" s="11">
        <v>52</v>
      </c>
      <c r="B55" s="20" t="s">
        <v>473</v>
      </c>
      <c r="C55" s="20" t="s">
        <v>698</v>
      </c>
      <c r="D55" s="39" t="s">
        <v>474</v>
      </c>
      <c r="E55" s="39" t="s">
        <v>100</v>
      </c>
      <c r="F55" s="7" t="s">
        <v>5</v>
      </c>
      <c r="G55" s="7">
        <v>9.85</v>
      </c>
      <c r="H55" s="7">
        <f t="shared" si="10"/>
        <v>1083.5</v>
      </c>
      <c r="I55" s="8" t="s">
        <v>5</v>
      </c>
      <c r="J55" s="9" t="str">
        <f t="shared" si="11"/>
        <v>ΟΚ</v>
      </c>
      <c r="K55" s="9" t="s">
        <v>13</v>
      </c>
      <c r="L55" s="9"/>
      <c r="M55" s="9"/>
      <c r="N55" s="11" t="s">
        <v>3</v>
      </c>
      <c r="O55" s="11">
        <f t="shared" si="12"/>
        <v>30</v>
      </c>
      <c r="P55" s="11"/>
      <c r="Q55" s="11">
        <f t="shared" si="13"/>
        <v>0</v>
      </c>
      <c r="R55" s="11" t="s">
        <v>2</v>
      </c>
      <c r="S55" s="11">
        <f t="shared" si="14"/>
        <v>70</v>
      </c>
      <c r="T55" s="11" t="s">
        <v>5</v>
      </c>
      <c r="U55" s="11">
        <f t="shared" si="15"/>
        <v>150</v>
      </c>
      <c r="V55" s="11" t="s">
        <v>5</v>
      </c>
      <c r="W55" s="11">
        <f t="shared" si="16"/>
        <v>100</v>
      </c>
      <c r="X55" s="11">
        <v>6</v>
      </c>
      <c r="Y55" s="11">
        <f t="shared" si="17"/>
        <v>102</v>
      </c>
      <c r="Z55" s="11"/>
      <c r="AA55" s="12">
        <f t="shared" si="18"/>
        <v>0</v>
      </c>
      <c r="AB55" s="40">
        <f t="shared" si="19"/>
        <v>1535.5</v>
      </c>
      <c r="AC55" s="11"/>
    </row>
    <row r="56" spans="1:29" ht="18" customHeight="1">
      <c r="A56" s="11">
        <v>53</v>
      </c>
      <c r="B56" s="20" t="s">
        <v>257</v>
      </c>
      <c r="C56" s="20" t="s">
        <v>598</v>
      </c>
      <c r="D56" s="39" t="s">
        <v>258</v>
      </c>
      <c r="E56" s="39" t="s">
        <v>259</v>
      </c>
      <c r="F56" s="7" t="s">
        <v>5</v>
      </c>
      <c r="G56" s="7">
        <v>9.9</v>
      </c>
      <c r="H56" s="7">
        <f t="shared" si="10"/>
        <v>1089</v>
      </c>
      <c r="I56" s="8" t="s">
        <v>5</v>
      </c>
      <c r="J56" s="9" t="str">
        <f t="shared" si="11"/>
        <v>ΟΚ</v>
      </c>
      <c r="K56" s="9" t="s">
        <v>13</v>
      </c>
      <c r="L56" s="9"/>
      <c r="M56" s="9"/>
      <c r="N56" s="11"/>
      <c r="O56" s="11">
        <f t="shared" si="12"/>
        <v>0</v>
      </c>
      <c r="P56" s="11"/>
      <c r="Q56" s="11">
        <f t="shared" si="13"/>
        <v>0</v>
      </c>
      <c r="R56" s="11" t="s">
        <v>3</v>
      </c>
      <c r="S56" s="11">
        <f t="shared" si="14"/>
        <v>30</v>
      </c>
      <c r="T56" s="11"/>
      <c r="U56" s="11">
        <f t="shared" si="15"/>
        <v>0</v>
      </c>
      <c r="V56" s="11" t="s">
        <v>5</v>
      </c>
      <c r="W56" s="11">
        <f t="shared" si="16"/>
        <v>100</v>
      </c>
      <c r="X56" s="11"/>
      <c r="Y56" s="11">
        <f t="shared" si="17"/>
        <v>0</v>
      </c>
      <c r="Z56" s="11">
        <v>44</v>
      </c>
      <c r="AA56" s="12">
        <f t="shared" si="18"/>
        <v>308</v>
      </c>
      <c r="AB56" s="40">
        <f t="shared" si="19"/>
        <v>1527</v>
      </c>
      <c r="AC56" s="11"/>
    </row>
    <row r="57" spans="1:29" ht="37.5" customHeight="1">
      <c r="A57" s="11">
        <v>54</v>
      </c>
      <c r="B57" s="20" t="s">
        <v>503</v>
      </c>
      <c r="C57" s="20" t="s">
        <v>598</v>
      </c>
      <c r="D57" s="39" t="s">
        <v>504</v>
      </c>
      <c r="E57" s="39" t="s">
        <v>153</v>
      </c>
      <c r="F57" s="7" t="s">
        <v>5</v>
      </c>
      <c r="G57" s="7">
        <v>8.3</v>
      </c>
      <c r="H57" s="7">
        <f t="shared" si="10"/>
        <v>913.0000000000001</v>
      </c>
      <c r="I57" s="8" t="s">
        <v>5</v>
      </c>
      <c r="J57" s="9" t="str">
        <f t="shared" si="11"/>
        <v>ΟΚ</v>
      </c>
      <c r="K57" s="9" t="s">
        <v>13</v>
      </c>
      <c r="L57" s="9"/>
      <c r="M57" s="9"/>
      <c r="N57" s="11"/>
      <c r="O57" s="11">
        <f t="shared" si="12"/>
        <v>0</v>
      </c>
      <c r="P57" s="11"/>
      <c r="Q57" s="11">
        <f t="shared" si="13"/>
        <v>0</v>
      </c>
      <c r="R57" s="11"/>
      <c r="S57" s="11">
        <f t="shared" si="14"/>
        <v>0</v>
      </c>
      <c r="T57" s="11"/>
      <c r="U57" s="11">
        <f t="shared" si="15"/>
        <v>0</v>
      </c>
      <c r="V57" s="11"/>
      <c r="W57" s="11">
        <f t="shared" si="16"/>
        <v>0</v>
      </c>
      <c r="X57" s="11"/>
      <c r="Y57" s="11">
        <f t="shared" si="17"/>
        <v>0</v>
      </c>
      <c r="Z57" s="11">
        <v>84</v>
      </c>
      <c r="AA57" s="12">
        <f t="shared" si="18"/>
        <v>588</v>
      </c>
      <c r="AB57" s="40">
        <f t="shared" si="19"/>
        <v>1501</v>
      </c>
      <c r="AC57" s="11"/>
    </row>
    <row r="58" spans="1:29" s="4" customFormat="1" ht="46.5" customHeight="1">
      <c r="A58" s="11">
        <v>55</v>
      </c>
      <c r="B58" s="20" t="s">
        <v>160</v>
      </c>
      <c r="C58" s="20" t="s">
        <v>555</v>
      </c>
      <c r="D58" s="39" t="s">
        <v>161</v>
      </c>
      <c r="E58" s="39" t="s">
        <v>103</v>
      </c>
      <c r="F58" s="7" t="s">
        <v>5</v>
      </c>
      <c r="G58" s="7">
        <v>9.75</v>
      </c>
      <c r="H58" s="7">
        <f t="shared" si="10"/>
        <v>1072.5</v>
      </c>
      <c r="I58" s="8" t="s">
        <v>5</v>
      </c>
      <c r="J58" s="9" t="str">
        <f t="shared" si="11"/>
        <v>ΟΚ</v>
      </c>
      <c r="K58" s="9" t="s">
        <v>13</v>
      </c>
      <c r="L58" s="9"/>
      <c r="M58" s="9" t="s">
        <v>5</v>
      </c>
      <c r="N58" s="11"/>
      <c r="O58" s="11">
        <f t="shared" si="12"/>
        <v>0</v>
      </c>
      <c r="P58" s="11"/>
      <c r="Q58" s="11">
        <f t="shared" si="13"/>
        <v>0</v>
      </c>
      <c r="R58" s="11"/>
      <c r="S58" s="11">
        <f t="shared" si="14"/>
        <v>0</v>
      </c>
      <c r="T58" s="11"/>
      <c r="U58" s="11">
        <f t="shared" si="15"/>
        <v>0</v>
      </c>
      <c r="V58" s="11" t="s">
        <v>5</v>
      </c>
      <c r="W58" s="11">
        <f t="shared" si="16"/>
        <v>100</v>
      </c>
      <c r="X58" s="11">
        <v>19</v>
      </c>
      <c r="Y58" s="11">
        <f t="shared" si="17"/>
        <v>323</v>
      </c>
      <c r="Z58" s="11"/>
      <c r="AA58" s="12">
        <f t="shared" si="18"/>
        <v>0</v>
      </c>
      <c r="AB58" s="40">
        <f t="shared" si="19"/>
        <v>1495.5</v>
      </c>
      <c r="AC58" s="11"/>
    </row>
    <row r="59" spans="1:29" ht="18" customHeight="1">
      <c r="A59" s="11">
        <v>56</v>
      </c>
      <c r="B59" s="20" t="s">
        <v>441</v>
      </c>
      <c r="C59" s="20" t="s">
        <v>685</v>
      </c>
      <c r="D59" s="39" t="s">
        <v>442</v>
      </c>
      <c r="E59" s="39" t="s">
        <v>127</v>
      </c>
      <c r="F59" s="7" t="s">
        <v>5</v>
      </c>
      <c r="G59" s="7">
        <v>8.5</v>
      </c>
      <c r="H59" s="7">
        <f t="shared" si="10"/>
        <v>935</v>
      </c>
      <c r="I59" s="8" t="s">
        <v>5</v>
      </c>
      <c r="J59" s="9" t="str">
        <f t="shared" si="11"/>
        <v>ΟΚ</v>
      </c>
      <c r="K59" s="9" t="s">
        <v>13</v>
      </c>
      <c r="L59" s="9"/>
      <c r="M59" s="9"/>
      <c r="N59" s="11"/>
      <c r="O59" s="11">
        <f t="shared" si="12"/>
        <v>0</v>
      </c>
      <c r="P59" s="11"/>
      <c r="Q59" s="11">
        <f t="shared" si="13"/>
        <v>0</v>
      </c>
      <c r="R59" s="11"/>
      <c r="S59" s="11">
        <f t="shared" si="14"/>
        <v>0</v>
      </c>
      <c r="T59" s="11"/>
      <c r="U59" s="11">
        <f t="shared" si="15"/>
        <v>0</v>
      </c>
      <c r="V59" s="11"/>
      <c r="W59" s="11">
        <f t="shared" si="16"/>
        <v>0</v>
      </c>
      <c r="X59" s="11">
        <v>18</v>
      </c>
      <c r="Y59" s="11">
        <f t="shared" si="17"/>
        <v>306</v>
      </c>
      <c r="Z59" s="11">
        <v>36</v>
      </c>
      <c r="AA59" s="12">
        <f t="shared" si="18"/>
        <v>252</v>
      </c>
      <c r="AB59" s="40">
        <f t="shared" si="19"/>
        <v>1493</v>
      </c>
      <c r="AC59" s="11"/>
    </row>
    <row r="60" spans="1:29" ht="18" customHeight="1">
      <c r="A60" s="11">
        <v>57</v>
      </c>
      <c r="B60" s="20" t="s">
        <v>410</v>
      </c>
      <c r="C60" s="20" t="s">
        <v>672</v>
      </c>
      <c r="D60" s="39" t="s">
        <v>411</v>
      </c>
      <c r="E60" s="39" t="s">
        <v>92</v>
      </c>
      <c r="F60" s="7" t="s">
        <v>5</v>
      </c>
      <c r="G60" s="7">
        <v>9.9</v>
      </c>
      <c r="H60" s="7">
        <f t="shared" si="10"/>
        <v>1089</v>
      </c>
      <c r="I60" s="8" t="s">
        <v>5</v>
      </c>
      <c r="J60" s="9" t="str">
        <f t="shared" si="11"/>
        <v>ΟΚ</v>
      </c>
      <c r="K60" s="9" t="s">
        <v>13</v>
      </c>
      <c r="L60" s="9"/>
      <c r="M60" s="9"/>
      <c r="N60" s="11"/>
      <c r="O60" s="11">
        <f t="shared" si="12"/>
        <v>0</v>
      </c>
      <c r="P60" s="11"/>
      <c r="Q60" s="11">
        <f t="shared" si="13"/>
        <v>0</v>
      </c>
      <c r="R60" s="11"/>
      <c r="S60" s="11">
        <f t="shared" si="14"/>
        <v>0</v>
      </c>
      <c r="T60" s="11"/>
      <c r="U60" s="11">
        <f t="shared" si="15"/>
        <v>0</v>
      </c>
      <c r="V60" s="11" t="s">
        <v>5</v>
      </c>
      <c r="W60" s="11">
        <f t="shared" si="16"/>
        <v>100</v>
      </c>
      <c r="X60" s="11"/>
      <c r="Y60" s="11">
        <f t="shared" si="17"/>
        <v>0</v>
      </c>
      <c r="Z60" s="11">
        <v>42</v>
      </c>
      <c r="AA60" s="12">
        <f t="shared" si="18"/>
        <v>294</v>
      </c>
      <c r="AB60" s="40">
        <f t="shared" si="19"/>
        <v>1483</v>
      </c>
      <c r="AC60" s="11"/>
    </row>
    <row r="61" spans="1:29" ht="18" customHeight="1">
      <c r="A61" s="11">
        <v>58</v>
      </c>
      <c r="B61" s="20" t="s">
        <v>271</v>
      </c>
      <c r="C61" s="20" t="s">
        <v>606</v>
      </c>
      <c r="D61" s="39" t="s">
        <v>272</v>
      </c>
      <c r="E61" s="39" t="s">
        <v>69</v>
      </c>
      <c r="F61" s="7" t="s">
        <v>5</v>
      </c>
      <c r="G61" s="7">
        <v>8.81</v>
      </c>
      <c r="H61" s="7">
        <f t="shared" si="10"/>
        <v>969.1</v>
      </c>
      <c r="I61" s="8" t="s">
        <v>5</v>
      </c>
      <c r="J61" s="9" t="str">
        <f t="shared" si="11"/>
        <v>ΟΚ</v>
      </c>
      <c r="K61" s="9" t="s">
        <v>13</v>
      </c>
      <c r="L61" s="9"/>
      <c r="M61" s="9"/>
      <c r="N61" s="11"/>
      <c r="O61" s="11">
        <f t="shared" si="12"/>
        <v>0</v>
      </c>
      <c r="P61" s="11"/>
      <c r="Q61" s="11">
        <f t="shared" si="13"/>
        <v>0</v>
      </c>
      <c r="R61" s="11"/>
      <c r="S61" s="11">
        <f t="shared" si="14"/>
        <v>0</v>
      </c>
      <c r="T61" s="11" t="s">
        <v>5</v>
      </c>
      <c r="U61" s="11">
        <f t="shared" si="15"/>
        <v>150</v>
      </c>
      <c r="V61" s="11" t="s">
        <v>5</v>
      </c>
      <c r="W61" s="11">
        <f t="shared" si="16"/>
        <v>100</v>
      </c>
      <c r="X61" s="11">
        <v>15</v>
      </c>
      <c r="Y61" s="11">
        <f t="shared" si="17"/>
        <v>255</v>
      </c>
      <c r="Z61" s="11"/>
      <c r="AA61" s="12">
        <f t="shared" si="18"/>
        <v>0</v>
      </c>
      <c r="AB61" s="40">
        <f t="shared" si="19"/>
        <v>1474.1</v>
      </c>
      <c r="AC61" s="11"/>
    </row>
    <row r="62" spans="1:29" ht="18" customHeight="1">
      <c r="A62" s="11">
        <v>59</v>
      </c>
      <c r="B62" s="20" t="s">
        <v>266</v>
      </c>
      <c r="C62" s="20" t="s">
        <v>605</v>
      </c>
      <c r="D62" s="39" t="s">
        <v>267</v>
      </c>
      <c r="E62" s="39" t="s">
        <v>268</v>
      </c>
      <c r="F62" s="7" t="s">
        <v>5</v>
      </c>
      <c r="G62" s="7">
        <v>10</v>
      </c>
      <c r="H62" s="7">
        <f t="shared" si="10"/>
        <v>1100</v>
      </c>
      <c r="I62" s="8" t="s">
        <v>5</v>
      </c>
      <c r="J62" s="9" t="str">
        <f t="shared" si="11"/>
        <v>ΟΚ</v>
      </c>
      <c r="K62" s="9" t="s">
        <v>13</v>
      </c>
      <c r="L62" s="9"/>
      <c r="M62" s="9"/>
      <c r="N62" s="11"/>
      <c r="O62" s="11">
        <f t="shared" si="12"/>
        <v>0</v>
      </c>
      <c r="P62" s="11"/>
      <c r="Q62" s="11">
        <f t="shared" si="13"/>
        <v>0</v>
      </c>
      <c r="R62" s="11"/>
      <c r="S62" s="11">
        <f t="shared" si="14"/>
        <v>0</v>
      </c>
      <c r="T62" s="11"/>
      <c r="U62" s="11">
        <f t="shared" si="15"/>
        <v>0</v>
      </c>
      <c r="V62" s="11" t="s">
        <v>5</v>
      </c>
      <c r="W62" s="11">
        <f t="shared" si="16"/>
        <v>100</v>
      </c>
      <c r="X62" s="11">
        <v>16</v>
      </c>
      <c r="Y62" s="11">
        <f t="shared" si="17"/>
        <v>272</v>
      </c>
      <c r="Z62" s="11"/>
      <c r="AA62" s="12">
        <f t="shared" si="18"/>
        <v>0</v>
      </c>
      <c r="AB62" s="40">
        <f t="shared" si="19"/>
        <v>1472</v>
      </c>
      <c r="AC62" s="11"/>
    </row>
    <row r="63" spans="1:29" ht="18" customHeight="1">
      <c r="A63" s="11">
        <v>60</v>
      </c>
      <c r="B63" s="20" t="s">
        <v>146</v>
      </c>
      <c r="C63" s="20" t="s">
        <v>550</v>
      </c>
      <c r="D63" s="39" t="s">
        <v>147</v>
      </c>
      <c r="E63" s="39" t="s">
        <v>148</v>
      </c>
      <c r="F63" s="7" t="s">
        <v>5</v>
      </c>
      <c r="G63" s="7">
        <v>9.16</v>
      </c>
      <c r="H63" s="7">
        <f t="shared" si="10"/>
        <v>1007.6</v>
      </c>
      <c r="I63" s="8" t="s">
        <v>5</v>
      </c>
      <c r="J63" s="9" t="str">
        <f t="shared" si="11"/>
        <v>ΟΚ</v>
      </c>
      <c r="K63" s="9" t="s">
        <v>13</v>
      </c>
      <c r="L63" s="9"/>
      <c r="M63" s="9"/>
      <c r="N63" s="11"/>
      <c r="O63" s="11">
        <f t="shared" si="12"/>
        <v>0</v>
      </c>
      <c r="P63" s="11"/>
      <c r="Q63" s="11">
        <f t="shared" si="13"/>
        <v>0</v>
      </c>
      <c r="R63" s="11"/>
      <c r="S63" s="11">
        <f t="shared" si="14"/>
        <v>0</v>
      </c>
      <c r="T63" s="11" t="s">
        <v>5</v>
      </c>
      <c r="U63" s="11">
        <f t="shared" si="15"/>
        <v>150</v>
      </c>
      <c r="V63" s="11" t="s">
        <v>5</v>
      </c>
      <c r="W63" s="11">
        <f t="shared" si="16"/>
        <v>100</v>
      </c>
      <c r="X63" s="11"/>
      <c r="Y63" s="11">
        <f t="shared" si="17"/>
        <v>0</v>
      </c>
      <c r="Z63" s="11">
        <v>26</v>
      </c>
      <c r="AA63" s="12">
        <f t="shared" si="18"/>
        <v>182</v>
      </c>
      <c r="AB63" s="40">
        <f t="shared" si="19"/>
        <v>1439.6</v>
      </c>
      <c r="AC63" s="11"/>
    </row>
    <row r="64" spans="1:29" ht="18" customHeight="1">
      <c r="A64" s="11">
        <v>61</v>
      </c>
      <c r="B64" s="20" t="s">
        <v>72</v>
      </c>
      <c r="C64" s="20" t="s">
        <v>520</v>
      </c>
      <c r="D64" s="39" t="s">
        <v>73</v>
      </c>
      <c r="E64" s="39" t="s">
        <v>74</v>
      </c>
      <c r="F64" s="7" t="s">
        <v>5</v>
      </c>
      <c r="G64" s="7">
        <v>9.3</v>
      </c>
      <c r="H64" s="7">
        <f t="shared" si="10"/>
        <v>1023.0000000000001</v>
      </c>
      <c r="I64" s="8" t="s">
        <v>5</v>
      </c>
      <c r="J64" s="9" t="str">
        <f t="shared" si="11"/>
        <v>ΟΚ</v>
      </c>
      <c r="K64" s="9" t="s">
        <v>13</v>
      </c>
      <c r="L64" s="9"/>
      <c r="M64" s="9"/>
      <c r="N64" s="11"/>
      <c r="O64" s="11">
        <f t="shared" si="12"/>
        <v>0</v>
      </c>
      <c r="P64" s="11"/>
      <c r="Q64" s="11">
        <f t="shared" si="13"/>
        <v>0</v>
      </c>
      <c r="R64" s="11" t="s">
        <v>3</v>
      </c>
      <c r="S64" s="11">
        <f t="shared" si="14"/>
        <v>30</v>
      </c>
      <c r="T64" s="11"/>
      <c r="U64" s="11">
        <f t="shared" si="15"/>
        <v>0</v>
      </c>
      <c r="V64" s="11" t="s">
        <v>5</v>
      </c>
      <c r="W64" s="11">
        <f t="shared" si="16"/>
        <v>100</v>
      </c>
      <c r="X64" s="11">
        <v>6</v>
      </c>
      <c r="Y64" s="11">
        <f t="shared" si="17"/>
        <v>102</v>
      </c>
      <c r="Z64" s="11">
        <v>25</v>
      </c>
      <c r="AA64" s="12">
        <f t="shared" si="18"/>
        <v>175</v>
      </c>
      <c r="AB64" s="40">
        <f t="shared" si="19"/>
        <v>1430</v>
      </c>
      <c r="AC64" s="11"/>
    </row>
    <row r="65" spans="1:29" ht="18" customHeight="1">
      <c r="A65" s="11">
        <v>62</v>
      </c>
      <c r="B65" s="20" t="s">
        <v>53</v>
      </c>
      <c r="C65" s="20" t="s">
        <v>514</v>
      </c>
      <c r="D65" s="39" t="s">
        <v>54</v>
      </c>
      <c r="E65" s="39" t="s">
        <v>55</v>
      </c>
      <c r="F65" s="7" t="s">
        <v>5</v>
      </c>
      <c r="G65" s="7">
        <v>6</v>
      </c>
      <c r="H65" s="7">
        <f t="shared" si="10"/>
        <v>660</v>
      </c>
      <c r="I65" s="8" t="s">
        <v>5</v>
      </c>
      <c r="J65" s="9" t="str">
        <f t="shared" si="11"/>
        <v>ΟΚ</v>
      </c>
      <c r="K65" s="9" t="s">
        <v>13</v>
      </c>
      <c r="L65" s="9" t="s">
        <v>13</v>
      </c>
      <c r="M65" s="9" t="s">
        <v>13</v>
      </c>
      <c r="N65" s="11"/>
      <c r="O65" s="11">
        <f t="shared" si="12"/>
        <v>0</v>
      </c>
      <c r="P65" s="11"/>
      <c r="Q65" s="11">
        <f t="shared" si="13"/>
        <v>0</v>
      </c>
      <c r="R65" s="11" t="s">
        <v>3</v>
      </c>
      <c r="S65" s="11">
        <f t="shared" si="14"/>
        <v>30</v>
      </c>
      <c r="T65" s="11"/>
      <c r="U65" s="11">
        <f t="shared" si="15"/>
        <v>0</v>
      </c>
      <c r="V65" s="11" t="s">
        <v>5</v>
      </c>
      <c r="W65" s="11">
        <f t="shared" si="16"/>
        <v>100</v>
      </c>
      <c r="X65" s="11">
        <v>24</v>
      </c>
      <c r="Y65" s="11">
        <f t="shared" si="17"/>
        <v>408</v>
      </c>
      <c r="Z65" s="11">
        <v>32</v>
      </c>
      <c r="AA65" s="12">
        <f t="shared" si="18"/>
        <v>224</v>
      </c>
      <c r="AB65" s="40">
        <f t="shared" si="19"/>
        <v>1422</v>
      </c>
      <c r="AC65" s="53"/>
    </row>
    <row r="66" spans="1:29" s="4" customFormat="1" ht="18" customHeight="1">
      <c r="A66" s="11">
        <v>63</v>
      </c>
      <c r="B66" s="20" t="s">
        <v>448</v>
      </c>
      <c r="C66" s="20" t="s">
        <v>689</v>
      </c>
      <c r="D66" s="39" t="s">
        <v>449</v>
      </c>
      <c r="E66" s="39" t="s">
        <v>450</v>
      </c>
      <c r="F66" s="7" t="s">
        <v>5</v>
      </c>
      <c r="G66" s="7">
        <v>9.5</v>
      </c>
      <c r="H66" s="7">
        <f t="shared" si="10"/>
        <v>1045</v>
      </c>
      <c r="I66" s="8" t="s">
        <v>5</v>
      </c>
      <c r="J66" s="9" t="str">
        <f t="shared" si="11"/>
        <v>ΟΚ</v>
      </c>
      <c r="K66" s="9" t="s">
        <v>13</v>
      </c>
      <c r="L66" s="9"/>
      <c r="M66" s="9"/>
      <c r="N66" s="11"/>
      <c r="O66" s="11">
        <f t="shared" si="12"/>
        <v>0</v>
      </c>
      <c r="P66" s="11"/>
      <c r="Q66" s="11">
        <f t="shared" si="13"/>
        <v>0</v>
      </c>
      <c r="R66" s="11"/>
      <c r="S66" s="11">
        <f t="shared" si="14"/>
        <v>0</v>
      </c>
      <c r="T66" s="11"/>
      <c r="U66" s="11">
        <f t="shared" si="15"/>
        <v>0</v>
      </c>
      <c r="V66" s="11" t="s">
        <v>5</v>
      </c>
      <c r="W66" s="11">
        <f t="shared" si="16"/>
        <v>100</v>
      </c>
      <c r="X66" s="11">
        <v>16</v>
      </c>
      <c r="Y66" s="11">
        <f t="shared" si="17"/>
        <v>272</v>
      </c>
      <c r="Z66" s="11"/>
      <c r="AA66" s="12">
        <f t="shared" si="18"/>
        <v>0</v>
      </c>
      <c r="AB66" s="40">
        <f t="shared" si="19"/>
        <v>1417</v>
      </c>
      <c r="AC66" s="11"/>
    </row>
    <row r="67" spans="1:29" ht="18" customHeight="1">
      <c r="A67" s="11">
        <v>64</v>
      </c>
      <c r="B67" s="20" t="s">
        <v>171</v>
      </c>
      <c r="C67" s="20" t="s">
        <v>560</v>
      </c>
      <c r="D67" s="39" t="s">
        <v>559</v>
      </c>
      <c r="E67" s="39" t="s">
        <v>172</v>
      </c>
      <c r="F67" s="7" t="s">
        <v>5</v>
      </c>
      <c r="G67" s="7">
        <v>9.75</v>
      </c>
      <c r="H67" s="7">
        <f aca="true" t="shared" si="20" ref="H67:H98">G67*110</f>
        <v>1072.5</v>
      </c>
      <c r="I67" s="8" t="s">
        <v>5</v>
      </c>
      <c r="J67" s="9" t="str">
        <f aca="true" t="shared" si="21" ref="J67:J98">IF(AND(F67="ΝΑΙ",I67="ΝΑΙ"),"ΟΚ","ΑΠΟΡΡΙΠΤΕΤΑΙ")</f>
        <v>ΟΚ</v>
      </c>
      <c r="K67" s="9" t="s">
        <v>13</v>
      </c>
      <c r="L67" s="9"/>
      <c r="M67" s="9"/>
      <c r="N67" s="11"/>
      <c r="O67" s="11">
        <f aca="true" t="shared" si="22" ref="O67:O98">IF(N67="ΑΡΙΣΤΗ",70,IF(N67="ΠΟΛΥ ΚΑΛΗ",50,IF(N67="ΚΑΛΗ",30,)))</f>
        <v>0</v>
      </c>
      <c r="P67" s="11"/>
      <c r="Q67" s="11">
        <f aca="true" t="shared" si="23" ref="Q67:Q98">IF(P67="ΑΡΙΣΤΗ",70,IF(P67="ΠΟΛΥ ΚΑΛΗ",50,IF(P67="ΚΑΛΗ",30,)))</f>
        <v>0</v>
      </c>
      <c r="R67" s="11"/>
      <c r="S67" s="11">
        <f aca="true" t="shared" si="24" ref="S67:S98">IF(R67="ΑΡΙΣΤΗ",70,IF(R67="ΠΟΛΥ ΚΑΛΗ",50,IF(R67="ΚΑΛΗ",30,)))</f>
        <v>0</v>
      </c>
      <c r="T67" s="11" t="s">
        <v>5</v>
      </c>
      <c r="U67" s="11">
        <f aca="true" t="shared" si="25" ref="U67:U98">IF(T67="ΝΑΙ",150,0)</f>
        <v>150</v>
      </c>
      <c r="V67" s="11" t="s">
        <v>5</v>
      </c>
      <c r="W67" s="11">
        <f aca="true" t="shared" si="26" ref="W67:W98">IF(V67="ΝΑΙ",100,0)</f>
        <v>100</v>
      </c>
      <c r="X67" s="11"/>
      <c r="Y67" s="11">
        <f aca="true" t="shared" si="27" ref="Y67:Y98">X67*17</f>
        <v>0</v>
      </c>
      <c r="Z67" s="11">
        <v>13</v>
      </c>
      <c r="AA67" s="12">
        <f aca="true" t="shared" si="28" ref="AA67:AA98">Z67*7</f>
        <v>91</v>
      </c>
      <c r="AB67" s="40">
        <f aca="true" t="shared" si="29" ref="AB67:AB98">H67+U67+O67+Q67+S67+W67+Y67+AA67</f>
        <v>1413.5</v>
      </c>
      <c r="AC67" s="11"/>
    </row>
    <row r="68" spans="1:29" ht="18" customHeight="1">
      <c r="A68" s="11">
        <v>65</v>
      </c>
      <c r="B68" s="20" t="s">
        <v>90</v>
      </c>
      <c r="C68" s="20" t="s">
        <v>528</v>
      </c>
      <c r="D68" s="39" t="s">
        <v>91</v>
      </c>
      <c r="E68" s="39" t="s">
        <v>92</v>
      </c>
      <c r="F68" s="7" t="s">
        <v>5</v>
      </c>
      <c r="G68" s="7">
        <v>9.5</v>
      </c>
      <c r="H68" s="7">
        <f t="shared" si="20"/>
        <v>1045</v>
      </c>
      <c r="I68" s="8" t="s">
        <v>5</v>
      </c>
      <c r="J68" s="9" t="str">
        <f t="shared" si="21"/>
        <v>ΟΚ</v>
      </c>
      <c r="K68" s="9" t="s">
        <v>13</v>
      </c>
      <c r="L68" s="9"/>
      <c r="M68" s="9"/>
      <c r="N68" s="11"/>
      <c r="O68" s="11">
        <f t="shared" si="22"/>
        <v>0</v>
      </c>
      <c r="P68" s="11"/>
      <c r="Q68" s="11">
        <f t="shared" si="23"/>
        <v>0</v>
      </c>
      <c r="R68" s="11"/>
      <c r="S68" s="11">
        <f t="shared" si="24"/>
        <v>0</v>
      </c>
      <c r="T68" s="11" t="s">
        <v>5</v>
      </c>
      <c r="U68" s="11">
        <f t="shared" si="25"/>
        <v>150</v>
      </c>
      <c r="V68" s="11" t="s">
        <v>5</v>
      </c>
      <c r="W68" s="11">
        <f t="shared" si="26"/>
        <v>100</v>
      </c>
      <c r="X68" s="11"/>
      <c r="Y68" s="11">
        <f t="shared" si="27"/>
        <v>0</v>
      </c>
      <c r="Z68" s="11">
        <v>16</v>
      </c>
      <c r="AA68" s="12">
        <f t="shared" si="28"/>
        <v>112</v>
      </c>
      <c r="AB68" s="40">
        <f t="shared" si="29"/>
        <v>1407</v>
      </c>
      <c r="AC68" s="11"/>
    </row>
    <row r="69" spans="1:29" ht="18" customHeight="1">
      <c r="A69" s="11">
        <v>66</v>
      </c>
      <c r="B69" s="20" t="s">
        <v>378</v>
      </c>
      <c r="C69" s="20" t="s">
        <v>657</v>
      </c>
      <c r="D69" s="39" t="s">
        <v>379</v>
      </c>
      <c r="E69" s="39" t="s">
        <v>380</v>
      </c>
      <c r="F69" s="7" t="s">
        <v>5</v>
      </c>
      <c r="G69" s="7">
        <v>7.35</v>
      </c>
      <c r="H69" s="7">
        <f t="shared" si="20"/>
        <v>808.5</v>
      </c>
      <c r="I69" s="8" t="s">
        <v>5</v>
      </c>
      <c r="J69" s="9" t="str">
        <f t="shared" si="21"/>
        <v>ΟΚ</v>
      </c>
      <c r="K69" s="9" t="s">
        <v>13</v>
      </c>
      <c r="L69" s="9" t="s">
        <v>5</v>
      </c>
      <c r="M69" s="9"/>
      <c r="N69" s="11"/>
      <c r="O69" s="11">
        <f t="shared" si="22"/>
        <v>0</v>
      </c>
      <c r="P69" s="11"/>
      <c r="Q69" s="11">
        <f t="shared" si="23"/>
        <v>0</v>
      </c>
      <c r="R69" s="11" t="s">
        <v>3</v>
      </c>
      <c r="S69" s="11">
        <f t="shared" si="24"/>
        <v>30</v>
      </c>
      <c r="T69" s="11"/>
      <c r="U69" s="11">
        <f t="shared" si="25"/>
        <v>0</v>
      </c>
      <c r="V69" s="11" t="s">
        <v>5</v>
      </c>
      <c r="W69" s="11">
        <f t="shared" si="26"/>
        <v>100</v>
      </c>
      <c r="X69" s="11">
        <v>24</v>
      </c>
      <c r="Y69" s="11">
        <f t="shared" si="27"/>
        <v>408</v>
      </c>
      <c r="Z69" s="11">
        <v>8</v>
      </c>
      <c r="AA69" s="12">
        <f t="shared" si="28"/>
        <v>56</v>
      </c>
      <c r="AB69" s="40">
        <f t="shared" si="29"/>
        <v>1402.5</v>
      </c>
      <c r="AC69" s="11"/>
    </row>
    <row r="70" spans="1:29" ht="18" customHeight="1">
      <c r="A70" s="11">
        <v>67</v>
      </c>
      <c r="B70" s="20" t="s">
        <v>491</v>
      </c>
      <c r="C70" s="20" t="s">
        <v>708</v>
      </c>
      <c r="D70" s="39" t="s">
        <v>492</v>
      </c>
      <c r="E70" s="39" t="s">
        <v>493</v>
      </c>
      <c r="F70" s="7" t="s">
        <v>5</v>
      </c>
      <c r="G70" s="7">
        <v>8</v>
      </c>
      <c r="H70" s="7">
        <f t="shared" si="20"/>
        <v>880</v>
      </c>
      <c r="I70" s="8" t="s">
        <v>5</v>
      </c>
      <c r="J70" s="9" t="str">
        <f t="shared" si="21"/>
        <v>ΟΚ</v>
      </c>
      <c r="K70" s="9" t="s">
        <v>13</v>
      </c>
      <c r="L70" s="9"/>
      <c r="M70" s="9"/>
      <c r="N70" s="11"/>
      <c r="O70" s="11">
        <f t="shared" si="22"/>
        <v>0</v>
      </c>
      <c r="P70" s="11"/>
      <c r="Q70" s="11">
        <f t="shared" si="23"/>
        <v>0</v>
      </c>
      <c r="R70" s="11"/>
      <c r="S70" s="11">
        <f t="shared" si="24"/>
        <v>0</v>
      </c>
      <c r="T70" s="11" t="s">
        <v>5</v>
      </c>
      <c r="U70" s="11">
        <f t="shared" si="25"/>
        <v>150</v>
      </c>
      <c r="V70" s="11" t="s">
        <v>5</v>
      </c>
      <c r="W70" s="11">
        <f t="shared" si="26"/>
        <v>100</v>
      </c>
      <c r="X70" s="11">
        <v>16</v>
      </c>
      <c r="Y70" s="11">
        <f t="shared" si="27"/>
        <v>272</v>
      </c>
      <c r="Z70" s="11"/>
      <c r="AA70" s="12">
        <f t="shared" si="28"/>
        <v>0</v>
      </c>
      <c r="AB70" s="40">
        <f t="shared" si="29"/>
        <v>1402</v>
      </c>
      <c r="AC70" s="11"/>
    </row>
    <row r="71" spans="1:29" ht="18" customHeight="1">
      <c r="A71" s="11">
        <v>68</v>
      </c>
      <c r="B71" s="20" t="s">
        <v>149</v>
      </c>
      <c r="C71" s="20" t="s">
        <v>551</v>
      </c>
      <c r="D71" s="39" t="s">
        <v>150</v>
      </c>
      <c r="E71" s="39" t="s">
        <v>116</v>
      </c>
      <c r="F71" s="7" t="s">
        <v>5</v>
      </c>
      <c r="G71" s="7">
        <v>10</v>
      </c>
      <c r="H71" s="7">
        <f t="shared" si="20"/>
        <v>1100</v>
      </c>
      <c r="I71" s="8" t="s">
        <v>5</v>
      </c>
      <c r="J71" s="9" t="str">
        <f t="shared" si="21"/>
        <v>ΟΚ</v>
      </c>
      <c r="K71" s="9" t="s">
        <v>13</v>
      </c>
      <c r="L71" s="9"/>
      <c r="M71" s="9"/>
      <c r="N71" s="11"/>
      <c r="O71" s="11">
        <f t="shared" si="22"/>
        <v>0</v>
      </c>
      <c r="P71" s="11"/>
      <c r="Q71" s="11">
        <f t="shared" si="23"/>
        <v>0</v>
      </c>
      <c r="R71" s="11" t="s">
        <v>6</v>
      </c>
      <c r="S71" s="11">
        <f t="shared" si="24"/>
        <v>50</v>
      </c>
      <c r="T71" s="11" t="s">
        <v>5</v>
      </c>
      <c r="U71" s="11">
        <f t="shared" si="25"/>
        <v>150</v>
      </c>
      <c r="V71" s="11" t="s">
        <v>5</v>
      </c>
      <c r="W71" s="11">
        <f t="shared" si="26"/>
        <v>100</v>
      </c>
      <c r="X71" s="11"/>
      <c r="Y71" s="11">
        <f t="shared" si="27"/>
        <v>0</v>
      </c>
      <c r="Z71" s="11"/>
      <c r="AA71" s="12">
        <f t="shared" si="28"/>
        <v>0</v>
      </c>
      <c r="AB71" s="40">
        <f t="shared" si="29"/>
        <v>1400</v>
      </c>
      <c r="AC71" s="11"/>
    </row>
    <row r="72" spans="1:29" ht="18" customHeight="1">
      <c r="A72" s="11">
        <v>69</v>
      </c>
      <c r="B72" s="20" t="s">
        <v>219</v>
      </c>
      <c r="C72" s="20" t="s">
        <v>581</v>
      </c>
      <c r="D72" s="39" t="s">
        <v>220</v>
      </c>
      <c r="E72" s="39" t="s">
        <v>221</v>
      </c>
      <c r="F72" s="7" t="s">
        <v>5</v>
      </c>
      <c r="G72" s="7">
        <v>9.28</v>
      </c>
      <c r="H72" s="7">
        <f t="shared" si="20"/>
        <v>1020.8</v>
      </c>
      <c r="I72" s="8" t="s">
        <v>5</v>
      </c>
      <c r="J72" s="9" t="str">
        <f t="shared" si="21"/>
        <v>ΟΚ</v>
      </c>
      <c r="K72" s="9" t="s">
        <v>13</v>
      </c>
      <c r="L72" s="9"/>
      <c r="M72" s="9"/>
      <c r="N72" s="11"/>
      <c r="O72" s="11">
        <f t="shared" si="22"/>
        <v>0</v>
      </c>
      <c r="P72" s="11"/>
      <c r="Q72" s="11">
        <f t="shared" si="23"/>
        <v>0</v>
      </c>
      <c r="R72" s="11" t="s">
        <v>2</v>
      </c>
      <c r="S72" s="11">
        <f t="shared" si="24"/>
        <v>70</v>
      </c>
      <c r="T72" s="11" t="s">
        <v>5</v>
      </c>
      <c r="U72" s="11">
        <f t="shared" si="25"/>
        <v>150</v>
      </c>
      <c r="V72" s="11" t="s">
        <v>5</v>
      </c>
      <c r="W72" s="11">
        <f t="shared" si="26"/>
        <v>100</v>
      </c>
      <c r="X72" s="11"/>
      <c r="Y72" s="11">
        <f t="shared" si="27"/>
        <v>0</v>
      </c>
      <c r="Z72" s="11">
        <v>8</v>
      </c>
      <c r="AA72" s="12">
        <f t="shared" si="28"/>
        <v>56</v>
      </c>
      <c r="AB72" s="40">
        <f t="shared" si="29"/>
        <v>1396.8</v>
      </c>
      <c r="AC72" s="11"/>
    </row>
    <row r="73" spans="1:29" ht="18" customHeight="1">
      <c r="A73" s="11">
        <v>70</v>
      </c>
      <c r="B73" s="20" t="s">
        <v>35</v>
      </c>
      <c r="C73" s="20" t="s">
        <v>508</v>
      </c>
      <c r="D73" s="39" t="s">
        <v>36</v>
      </c>
      <c r="E73" s="39" t="s">
        <v>37</v>
      </c>
      <c r="F73" s="7" t="s">
        <v>5</v>
      </c>
      <c r="G73" s="7">
        <v>9.9</v>
      </c>
      <c r="H73" s="7">
        <f t="shared" si="20"/>
        <v>1089</v>
      </c>
      <c r="I73" s="8" t="s">
        <v>5</v>
      </c>
      <c r="J73" s="9" t="str">
        <f t="shared" si="21"/>
        <v>ΟΚ</v>
      </c>
      <c r="K73" s="9" t="s">
        <v>13</v>
      </c>
      <c r="L73" s="9"/>
      <c r="M73" s="9"/>
      <c r="N73" s="11"/>
      <c r="O73" s="11">
        <f t="shared" si="22"/>
        <v>0</v>
      </c>
      <c r="P73" s="11"/>
      <c r="Q73" s="11">
        <f t="shared" si="23"/>
        <v>0</v>
      </c>
      <c r="R73" s="11" t="s">
        <v>2</v>
      </c>
      <c r="S73" s="11">
        <f t="shared" si="24"/>
        <v>70</v>
      </c>
      <c r="T73" s="11"/>
      <c r="U73" s="11">
        <f t="shared" si="25"/>
        <v>0</v>
      </c>
      <c r="V73" s="11" t="s">
        <v>5</v>
      </c>
      <c r="W73" s="11">
        <f t="shared" si="26"/>
        <v>100</v>
      </c>
      <c r="X73" s="11"/>
      <c r="Y73" s="11">
        <f t="shared" si="27"/>
        <v>0</v>
      </c>
      <c r="Z73" s="11">
        <v>18</v>
      </c>
      <c r="AA73" s="12">
        <f t="shared" si="28"/>
        <v>126</v>
      </c>
      <c r="AB73" s="40">
        <f t="shared" si="29"/>
        <v>1385</v>
      </c>
      <c r="AC73" s="53"/>
    </row>
    <row r="74" spans="1:29" ht="18" customHeight="1">
      <c r="A74" s="11">
        <v>71</v>
      </c>
      <c r="B74" s="20" t="s">
        <v>208</v>
      </c>
      <c r="C74" s="20" t="s">
        <v>576</v>
      </c>
      <c r="D74" s="39" t="s">
        <v>209</v>
      </c>
      <c r="E74" s="39" t="s">
        <v>85</v>
      </c>
      <c r="F74" s="7" t="s">
        <v>5</v>
      </c>
      <c r="G74" s="7">
        <v>9.6</v>
      </c>
      <c r="H74" s="7">
        <f t="shared" si="20"/>
        <v>1056</v>
      </c>
      <c r="I74" s="8" t="s">
        <v>5</v>
      </c>
      <c r="J74" s="9" t="str">
        <f t="shared" si="21"/>
        <v>ΟΚ</v>
      </c>
      <c r="K74" s="9" t="s">
        <v>13</v>
      </c>
      <c r="L74" s="9"/>
      <c r="M74" s="9"/>
      <c r="N74" s="11"/>
      <c r="O74" s="11">
        <f t="shared" si="22"/>
        <v>0</v>
      </c>
      <c r="P74" s="11"/>
      <c r="Q74" s="11">
        <f t="shared" si="23"/>
        <v>0</v>
      </c>
      <c r="R74" s="11" t="s">
        <v>2</v>
      </c>
      <c r="S74" s="11">
        <f t="shared" si="24"/>
        <v>70</v>
      </c>
      <c r="T74" s="11" t="s">
        <v>5</v>
      </c>
      <c r="U74" s="11">
        <f t="shared" si="25"/>
        <v>150</v>
      </c>
      <c r="V74" s="11" t="s">
        <v>5</v>
      </c>
      <c r="W74" s="11">
        <f t="shared" si="26"/>
        <v>100</v>
      </c>
      <c r="X74" s="11"/>
      <c r="Y74" s="11">
        <f t="shared" si="27"/>
        <v>0</v>
      </c>
      <c r="Z74" s="11"/>
      <c r="AA74" s="12">
        <f t="shared" si="28"/>
        <v>0</v>
      </c>
      <c r="AB74" s="40">
        <f t="shared" si="29"/>
        <v>1376</v>
      </c>
      <c r="AC74" s="11"/>
    </row>
    <row r="75" spans="1:29" ht="18" customHeight="1">
      <c r="A75" s="11">
        <v>72</v>
      </c>
      <c r="B75" s="20" t="s">
        <v>501</v>
      </c>
      <c r="C75" s="20" t="s">
        <v>713</v>
      </c>
      <c r="D75" s="39" t="s">
        <v>712</v>
      </c>
      <c r="E75" s="39" t="s">
        <v>502</v>
      </c>
      <c r="F75" s="7" t="s">
        <v>5</v>
      </c>
      <c r="G75" s="7">
        <v>9.75</v>
      </c>
      <c r="H75" s="7">
        <f t="shared" si="20"/>
        <v>1072.5</v>
      </c>
      <c r="I75" s="8" t="s">
        <v>5</v>
      </c>
      <c r="J75" s="9" t="str">
        <f t="shared" si="21"/>
        <v>ΟΚ</v>
      </c>
      <c r="K75" s="9" t="s">
        <v>13</v>
      </c>
      <c r="L75" s="9"/>
      <c r="M75" s="9"/>
      <c r="N75" s="11"/>
      <c r="O75" s="11">
        <f t="shared" si="22"/>
        <v>0</v>
      </c>
      <c r="P75" s="11"/>
      <c r="Q75" s="11">
        <f t="shared" si="23"/>
        <v>0</v>
      </c>
      <c r="R75" s="11"/>
      <c r="S75" s="11">
        <f t="shared" si="24"/>
        <v>0</v>
      </c>
      <c r="T75" s="11" t="s">
        <v>5</v>
      </c>
      <c r="U75" s="11">
        <f t="shared" si="25"/>
        <v>150</v>
      </c>
      <c r="V75" s="11"/>
      <c r="W75" s="11">
        <f t="shared" si="26"/>
        <v>0</v>
      </c>
      <c r="X75" s="11">
        <v>9</v>
      </c>
      <c r="Y75" s="11">
        <f t="shared" si="27"/>
        <v>153</v>
      </c>
      <c r="Z75" s="11"/>
      <c r="AA75" s="12">
        <f t="shared" si="28"/>
        <v>0</v>
      </c>
      <c r="AB75" s="40">
        <f t="shared" si="29"/>
        <v>1375.5</v>
      </c>
      <c r="AC75" s="11"/>
    </row>
    <row r="76" spans="1:29" ht="18" customHeight="1">
      <c r="A76" s="11">
        <v>73</v>
      </c>
      <c r="B76" s="20" t="s">
        <v>212</v>
      </c>
      <c r="C76" s="20" t="s">
        <v>578</v>
      </c>
      <c r="D76" s="39" t="s">
        <v>213</v>
      </c>
      <c r="E76" s="39" t="s">
        <v>134</v>
      </c>
      <c r="F76" s="7" t="s">
        <v>5</v>
      </c>
      <c r="G76" s="7">
        <v>9.95</v>
      </c>
      <c r="H76" s="7">
        <f t="shared" si="20"/>
        <v>1094.5</v>
      </c>
      <c r="I76" s="8" t="s">
        <v>5</v>
      </c>
      <c r="J76" s="9" t="str">
        <f t="shared" si="21"/>
        <v>ΟΚ</v>
      </c>
      <c r="K76" s="9" t="s">
        <v>13</v>
      </c>
      <c r="L76" s="9"/>
      <c r="M76" s="9"/>
      <c r="N76" s="11"/>
      <c r="O76" s="11">
        <f t="shared" si="22"/>
        <v>0</v>
      </c>
      <c r="P76" s="11"/>
      <c r="Q76" s="11">
        <f t="shared" si="23"/>
        <v>0</v>
      </c>
      <c r="R76" s="11" t="s">
        <v>3</v>
      </c>
      <c r="S76" s="11">
        <f t="shared" si="24"/>
        <v>30</v>
      </c>
      <c r="T76" s="11" t="s">
        <v>5</v>
      </c>
      <c r="U76" s="11">
        <f t="shared" si="25"/>
        <v>150</v>
      </c>
      <c r="V76" s="11" t="s">
        <v>5</v>
      </c>
      <c r="W76" s="11">
        <f t="shared" si="26"/>
        <v>100</v>
      </c>
      <c r="X76" s="11"/>
      <c r="Y76" s="11">
        <f t="shared" si="27"/>
        <v>0</v>
      </c>
      <c r="Z76" s="11"/>
      <c r="AA76" s="12">
        <f t="shared" si="28"/>
        <v>0</v>
      </c>
      <c r="AB76" s="40">
        <f t="shared" si="29"/>
        <v>1374.5</v>
      </c>
      <c r="AC76" s="11"/>
    </row>
    <row r="77" spans="1:29" ht="18" customHeight="1">
      <c r="A77" s="11">
        <v>74</v>
      </c>
      <c r="B77" s="20" t="s">
        <v>135</v>
      </c>
      <c r="C77" s="20" t="s">
        <v>545</v>
      </c>
      <c r="D77" s="39" t="s">
        <v>136</v>
      </c>
      <c r="E77" s="39" t="s">
        <v>127</v>
      </c>
      <c r="F77" s="7" t="s">
        <v>5</v>
      </c>
      <c r="G77" s="7">
        <v>8</v>
      </c>
      <c r="H77" s="7">
        <f t="shared" si="20"/>
        <v>880</v>
      </c>
      <c r="I77" s="8" t="s">
        <v>5</v>
      </c>
      <c r="J77" s="9" t="str">
        <f t="shared" si="21"/>
        <v>ΟΚ</v>
      </c>
      <c r="K77" s="9" t="s">
        <v>13</v>
      </c>
      <c r="L77" s="9"/>
      <c r="M77" s="9"/>
      <c r="N77" s="11"/>
      <c r="O77" s="11">
        <f t="shared" si="22"/>
        <v>0</v>
      </c>
      <c r="P77" s="11"/>
      <c r="Q77" s="11">
        <f t="shared" si="23"/>
        <v>0</v>
      </c>
      <c r="R77" s="11"/>
      <c r="S77" s="11">
        <f t="shared" si="24"/>
        <v>0</v>
      </c>
      <c r="T77" s="11"/>
      <c r="U77" s="11">
        <f t="shared" si="25"/>
        <v>0</v>
      </c>
      <c r="V77" s="11" t="s">
        <v>5</v>
      </c>
      <c r="W77" s="11">
        <f t="shared" si="26"/>
        <v>100</v>
      </c>
      <c r="X77" s="11">
        <v>23</v>
      </c>
      <c r="Y77" s="11">
        <f t="shared" si="27"/>
        <v>391</v>
      </c>
      <c r="Z77" s="11"/>
      <c r="AA77" s="12">
        <f t="shared" si="28"/>
        <v>0</v>
      </c>
      <c r="AB77" s="40">
        <f t="shared" si="29"/>
        <v>1371</v>
      </c>
      <c r="AC77" s="11"/>
    </row>
    <row r="78" spans="1:29" ht="18" customHeight="1">
      <c r="A78" s="11">
        <v>75</v>
      </c>
      <c r="B78" s="20" t="s">
        <v>322</v>
      </c>
      <c r="C78" s="20" t="s">
        <v>632</v>
      </c>
      <c r="D78" s="39" t="s">
        <v>323</v>
      </c>
      <c r="E78" s="39" t="s">
        <v>127</v>
      </c>
      <c r="F78" s="7" t="s">
        <v>5</v>
      </c>
      <c r="G78" s="7">
        <v>9.85</v>
      </c>
      <c r="H78" s="7">
        <f t="shared" si="20"/>
        <v>1083.5</v>
      </c>
      <c r="I78" s="8" t="s">
        <v>5</v>
      </c>
      <c r="J78" s="9" t="str">
        <f t="shared" si="21"/>
        <v>ΟΚ</v>
      </c>
      <c r="K78" s="9" t="s">
        <v>13</v>
      </c>
      <c r="L78" s="9"/>
      <c r="M78" s="9"/>
      <c r="N78" s="11"/>
      <c r="O78" s="11">
        <f t="shared" si="22"/>
        <v>0</v>
      </c>
      <c r="P78" s="11"/>
      <c r="Q78" s="11">
        <f t="shared" si="23"/>
        <v>0</v>
      </c>
      <c r="R78" s="11" t="s">
        <v>3</v>
      </c>
      <c r="S78" s="11">
        <f t="shared" si="24"/>
        <v>30</v>
      </c>
      <c r="T78" s="11" t="s">
        <v>5</v>
      </c>
      <c r="U78" s="11">
        <f t="shared" si="25"/>
        <v>150</v>
      </c>
      <c r="V78" s="11" t="s">
        <v>5</v>
      </c>
      <c r="W78" s="11">
        <f t="shared" si="26"/>
        <v>100</v>
      </c>
      <c r="X78" s="11"/>
      <c r="Y78" s="11">
        <f t="shared" si="27"/>
        <v>0</v>
      </c>
      <c r="Z78" s="11"/>
      <c r="AA78" s="12">
        <f t="shared" si="28"/>
        <v>0</v>
      </c>
      <c r="AB78" s="40">
        <f t="shared" si="29"/>
        <v>1363.5</v>
      </c>
      <c r="AC78" s="11"/>
    </row>
    <row r="79" spans="1:29" ht="18" customHeight="1">
      <c r="A79" s="11">
        <v>76</v>
      </c>
      <c r="B79" s="20" t="s">
        <v>95</v>
      </c>
      <c r="C79" s="20" t="s">
        <v>530</v>
      </c>
      <c r="D79" s="39" t="s">
        <v>96</v>
      </c>
      <c r="E79" s="39" t="s">
        <v>97</v>
      </c>
      <c r="F79" s="7" t="s">
        <v>5</v>
      </c>
      <c r="G79" s="7">
        <v>9.95</v>
      </c>
      <c r="H79" s="7">
        <f t="shared" si="20"/>
        <v>1094.5</v>
      </c>
      <c r="I79" s="8" t="s">
        <v>5</v>
      </c>
      <c r="J79" s="9" t="str">
        <f t="shared" si="21"/>
        <v>ΟΚ</v>
      </c>
      <c r="K79" s="9" t="s">
        <v>13</v>
      </c>
      <c r="L79" s="9"/>
      <c r="M79" s="9"/>
      <c r="N79" s="11"/>
      <c r="O79" s="11">
        <f t="shared" si="22"/>
        <v>0</v>
      </c>
      <c r="P79" s="11"/>
      <c r="Q79" s="11">
        <f t="shared" si="23"/>
        <v>0</v>
      </c>
      <c r="R79" s="11"/>
      <c r="S79" s="11">
        <f t="shared" si="24"/>
        <v>0</v>
      </c>
      <c r="T79" s="11"/>
      <c r="U79" s="11">
        <f t="shared" si="25"/>
        <v>0</v>
      </c>
      <c r="V79" s="11" t="s">
        <v>5</v>
      </c>
      <c r="W79" s="11">
        <f t="shared" si="26"/>
        <v>100</v>
      </c>
      <c r="X79" s="11"/>
      <c r="Y79" s="11">
        <f t="shared" si="27"/>
        <v>0</v>
      </c>
      <c r="Z79" s="11">
        <v>24</v>
      </c>
      <c r="AA79" s="12">
        <f t="shared" si="28"/>
        <v>168</v>
      </c>
      <c r="AB79" s="40">
        <f t="shared" si="29"/>
        <v>1362.5</v>
      </c>
      <c r="AC79" s="11"/>
    </row>
    <row r="80" spans="1:29" ht="18" customHeight="1">
      <c r="A80" s="11">
        <v>77</v>
      </c>
      <c r="B80" s="20" t="s">
        <v>453</v>
      </c>
      <c r="C80" s="20" t="s">
        <v>691</v>
      </c>
      <c r="D80" s="39" t="s">
        <v>454</v>
      </c>
      <c r="E80" s="39" t="s">
        <v>71</v>
      </c>
      <c r="F80" s="7" t="s">
        <v>5</v>
      </c>
      <c r="G80" s="7">
        <v>8.5</v>
      </c>
      <c r="H80" s="7">
        <f t="shared" si="20"/>
        <v>935</v>
      </c>
      <c r="I80" s="8" t="s">
        <v>5</v>
      </c>
      <c r="J80" s="9" t="str">
        <f t="shared" si="21"/>
        <v>ΟΚ</v>
      </c>
      <c r="K80" s="9" t="s">
        <v>13</v>
      </c>
      <c r="L80" s="9"/>
      <c r="M80" s="9"/>
      <c r="N80" s="11"/>
      <c r="O80" s="11">
        <f t="shared" si="22"/>
        <v>0</v>
      </c>
      <c r="P80" s="11"/>
      <c r="Q80" s="11">
        <f t="shared" si="23"/>
        <v>0</v>
      </c>
      <c r="R80" s="11" t="s">
        <v>3</v>
      </c>
      <c r="S80" s="11">
        <f t="shared" si="24"/>
        <v>30</v>
      </c>
      <c r="T80" s="11" t="s">
        <v>5</v>
      </c>
      <c r="U80" s="11">
        <f t="shared" si="25"/>
        <v>150</v>
      </c>
      <c r="V80" s="11"/>
      <c r="W80" s="11">
        <f t="shared" si="26"/>
        <v>0</v>
      </c>
      <c r="X80" s="11">
        <v>14</v>
      </c>
      <c r="Y80" s="11">
        <f t="shared" si="27"/>
        <v>238</v>
      </c>
      <c r="Z80" s="11"/>
      <c r="AA80" s="12">
        <f t="shared" si="28"/>
        <v>0</v>
      </c>
      <c r="AB80" s="40">
        <f t="shared" si="29"/>
        <v>1353</v>
      </c>
      <c r="AC80" s="11"/>
    </row>
    <row r="81" spans="1:29" ht="18" customHeight="1">
      <c r="A81" s="11">
        <v>78</v>
      </c>
      <c r="B81" s="20" t="s">
        <v>216</v>
      </c>
      <c r="C81" s="20" t="s">
        <v>580</v>
      </c>
      <c r="D81" s="39" t="s">
        <v>217</v>
      </c>
      <c r="E81" s="39" t="s">
        <v>218</v>
      </c>
      <c r="F81" s="7" t="s">
        <v>5</v>
      </c>
      <c r="G81" s="7">
        <v>9.73</v>
      </c>
      <c r="H81" s="7">
        <f t="shared" si="20"/>
        <v>1070.3</v>
      </c>
      <c r="I81" s="8" t="s">
        <v>5</v>
      </c>
      <c r="J81" s="9" t="str">
        <f t="shared" si="21"/>
        <v>ΟΚ</v>
      </c>
      <c r="K81" s="9" t="s">
        <v>13</v>
      </c>
      <c r="L81" s="9"/>
      <c r="M81" s="9"/>
      <c r="N81" s="11"/>
      <c r="O81" s="11">
        <f t="shared" si="22"/>
        <v>0</v>
      </c>
      <c r="P81" s="11"/>
      <c r="Q81" s="11">
        <f t="shared" si="23"/>
        <v>0</v>
      </c>
      <c r="R81" s="11" t="s">
        <v>3</v>
      </c>
      <c r="S81" s="11">
        <f t="shared" si="24"/>
        <v>30</v>
      </c>
      <c r="T81" s="11" t="s">
        <v>5</v>
      </c>
      <c r="U81" s="11">
        <f t="shared" si="25"/>
        <v>150</v>
      </c>
      <c r="V81" s="11" t="s">
        <v>5</v>
      </c>
      <c r="W81" s="11">
        <f t="shared" si="26"/>
        <v>100</v>
      </c>
      <c r="X81" s="11"/>
      <c r="Y81" s="11">
        <f t="shared" si="27"/>
        <v>0</v>
      </c>
      <c r="Z81" s="11"/>
      <c r="AA81" s="12">
        <f t="shared" si="28"/>
        <v>0</v>
      </c>
      <c r="AB81" s="40">
        <f t="shared" si="29"/>
        <v>1350.3</v>
      </c>
      <c r="AC81" s="11"/>
    </row>
    <row r="82" spans="1:29" ht="33.75" customHeight="1">
      <c r="A82" s="11">
        <v>79</v>
      </c>
      <c r="B82" s="20" t="s">
        <v>93</v>
      </c>
      <c r="C82" s="20" t="s">
        <v>529</v>
      </c>
      <c r="D82" s="39" t="s">
        <v>94</v>
      </c>
      <c r="E82" s="39" t="s">
        <v>69</v>
      </c>
      <c r="F82" s="7" t="s">
        <v>5</v>
      </c>
      <c r="G82" s="7">
        <v>10</v>
      </c>
      <c r="H82" s="7">
        <f t="shared" si="20"/>
        <v>1100</v>
      </c>
      <c r="I82" s="8" t="s">
        <v>5</v>
      </c>
      <c r="J82" s="9" t="str">
        <f t="shared" si="21"/>
        <v>ΟΚ</v>
      </c>
      <c r="K82" s="9" t="s">
        <v>13</v>
      </c>
      <c r="L82" s="9"/>
      <c r="M82" s="9"/>
      <c r="N82" s="11"/>
      <c r="O82" s="11">
        <f t="shared" si="22"/>
        <v>0</v>
      </c>
      <c r="P82" s="11"/>
      <c r="Q82" s="11">
        <f t="shared" si="23"/>
        <v>0</v>
      </c>
      <c r="R82" s="11"/>
      <c r="S82" s="11">
        <f t="shared" si="24"/>
        <v>0</v>
      </c>
      <c r="T82" s="11" t="s">
        <v>5</v>
      </c>
      <c r="U82" s="11">
        <f t="shared" si="25"/>
        <v>150</v>
      </c>
      <c r="V82" s="11" t="s">
        <v>5</v>
      </c>
      <c r="W82" s="11">
        <f t="shared" si="26"/>
        <v>100</v>
      </c>
      <c r="X82" s="11"/>
      <c r="Y82" s="11">
        <f t="shared" si="27"/>
        <v>0</v>
      </c>
      <c r="Z82" s="11"/>
      <c r="AA82" s="12">
        <f t="shared" si="28"/>
        <v>0</v>
      </c>
      <c r="AB82" s="40">
        <f t="shared" si="29"/>
        <v>1350</v>
      </c>
      <c r="AC82" s="11"/>
    </row>
    <row r="83" spans="1:29" ht="18" customHeight="1">
      <c r="A83" s="11">
        <v>80</v>
      </c>
      <c r="B83" s="20" t="s">
        <v>347</v>
      </c>
      <c r="C83" s="20" t="s">
        <v>645</v>
      </c>
      <c r="D83" s="39" t="s">
        <v>348</v>
      </c>
      <c r="E83" s="39" t="s">
        <v>349</v>
      </c>
      <c r="F83" s="7" t="s">
        <v>5</v>
      </c>
      <c r="G83" s="7">
        <v>9.95</v>
      </c>
      <c r="H83" s="7">
        <f t="shared" si="20"/>
        <v>1094.5</v>
      </c>
      <c r="I83" s="8" t="s">
        <v>5</v>
      </c>
      <c r="J83" s="9" t="str">
        <f t="shared" si="21"/>
        <v>ΟΚ</v>
      </c>
      <c r="K83" s="9" t="s">
        <v>13</v>
      </c>
      <c r="L83" s="9"/>
      <c r="M83" s="9"/>
      <c r="N83" s="11"/>
      <c r="O83" s="11">
        <f t="shared" si="22"/>
        <v>0</v>
      </c>
      <c r="P83" s="11"/>
      <c r="Q83" s="11">
        <f t="shared" si="23"/>
        <v>0</v>
      </c>
      <c r="R83" s="11"/>
      <c r="S83" s="11">
        <f t="shared" si="24"/>
        <v>0</v>
      </c>
      <c r="T83" s="11" t="s">
        <v>5</v>
      </c>
      <c r="U83" s="11">
        <f t="shared" si="25"/>
        <v>150</v>
      </c>
      <c r="V83" s="11" t="s">
        <v>5</v>
      </c>
      <c r="W83" s="11">
        <f t="shared" si="26"/>
        <v>100</v>
      </c>
      <c r="X83" s="11"/>
      <c r="Y83" s="11">
        <f t="shared" si="27"/>
        <v>0</v>
      </c>
      <c r="Z83" s="11"/>
      <c r="AA83" s="12">
        <f t="shared" si="28"/>
        <v>0</v>
      </c>
      <c r="AB83" s="40">
        <f t="shared" si="29"/>
        <v>1344.5</v>
      </c>
      <c r="AC83" s="11"/>
    </row>
    <row r="84" spans="1:29" ht="18" customHeight="1">
      <c r="A84" s="11">
        <v>81</v>
      </c>
      <c r="B84" s="20" t="s">
        <v>62</v>
      </c>
      <c r="C84" s="20" t="s">
        <v>517</v>
      </c>
      <c r="D84" s="39" t="s">
        <v>63</v>
      </c>
      <c r="E84" s="39" t="s">
        <v>64</v>
      </c>
      <c r="F84" s="7" t="s">
        <v>5</v>
      </c>
      <c r="G84" s="7">
        <v>8.75</v>
      </c>
      <c r="H84" s="7">
        <f t="shared" si="20"/>
        <v>962.5</v>
      </c>
      <c r="I84" s="8" t="s">
        <v>5</v>
      </c>
      <c r="J84" s="9" t="str">
        <f t="shared" si="21"/>
        <v>ΟΚ</v>
      </c>
      <c r="K84" s="9" t="s">
        <v>13</v>
      </c>
      <c r="L84" s="9"/>
      <c r="M84" s="9" t="s">
        <v>5</v>
      </c>
      <c r="N84" s="11"/>
      <c r="O84" s="11">
        <f t="shared" si="22"/>
        <v>0</v>
      </c>
      <c r="P84" s="11"/>
      <c r="Q84" s="11">
        <f t="shared" si="23"/>
        <v>0</v>
      </c>
      <c r="R84" s="11"/>
      <c r="S84" s="11">
        <f t="shared" si="24"/>
        <v>0</v>
      </c>
      <c r="T84" s="11" t="s">
        <v>13</v>
      </c>
      <c r="U84" s="11">
        <f t="shared" si="25"/>
        <v>0</v>
      </c>
      <c r="V84" s="11" t="s">
        <v>5</v>
      </c>
      <c r="W84" s="11">
        <f t="shared" si="26"/>
        <v>100</v>
      </c>
      <c r="X84" s="11"/>
      <c r="Y84" s="11">
        <f t="shared" si="27"/>
        <v>0</v>
      </c>
      <c r="Z84" s="11">
        <v>36</v>
      </c>
      <c r="AA84" s="12">
        <f t="shared" si="28"/>
        <v>252</v>
      </c>
      <c r="AB84" s="40">
        <f t="shared" si="29"/>
        <v>1314.5</v>
      </c>
      <c r="AC84" s="53"/>
    </row>
    <row r="85" spans="1:29" ht="49.5" customHeight="1">
      <c r="A85" s="11">
        <v>82</v>
      </c>
      <c r="B85" s="20" t="s">
        <v>715</v>
      </c>
      <c r="C85" s="20" t="s">
        <v>714</v>
      </c>
      <c r="D85" s="52" t="s">
        <v>496</v>
      </c>
      <c r="E85" s="52" t="s">
        <v>92</v>
      </c>
      <c r="F85" s="7" t="s">
        <v>5</v>
      </c>
      <c r="G85" s="7">
        <v>8.55</v>
      </c>
      <c r="H85" s="7">
        <f t="shared" si="20"/>
        <v>940.5000000000001</v>
      </c>
      <c r="I85" s="8" t="s">
        <v>5</v>
      </c>
      <c r="J85" s="9" t="str">
        <f t="shared" si="21"/>
        <v>ΟΚ</v>
      </c>
      <c r="K85" s="9" t="s">
        <v>13</v>
      </c>
      <c r="L85" s="9"/>
      <c r="M85" s="9"/>
      <c r="N85" s="11"/>
      <c r="O85" s="11">
        <f t="shared" si="22"/>
        <v>0</v>
      </c>
      <c r="P85" s="11"/>
      <c r="Q85" s="11">
        <f t="shared" si="23"/>
        <v>0</v>
      </c>
      <c r="R85" s="11"/>
      <c r="S85" s="11">
        <f t="shared" si="24"/>
        <v>0</v>
      </c>
      <c r="T85" s="11"/>
      <c r="U85" s="11">
        <f t="shared" si="25"/>
        <v>0</v>
      </c>
      <c r="V85" s="11" t="s">
        <v>5</v>
      </c>
      <c r="W85" s="11">
        <f t="shared" si="26"/>
        <v>100</v>
      </c>
      <c r="X85" s="11">
        <v>16</v>
      </c>
      <c r="Y85" s="11">
        <f t="shared" si="27"/>
        <v>272</v>
      </c>
      <c r="Z85" s="11"/>
      <c r="AA85" s="12">
        <f t="shared" si="28"/>
        <v>0</v>
      </c>
      <c r="AB85" s="40">
        <f t="shared" si="29"/>
        <v>1312.5</v>
      </c>
      <c r="AC85" s="11"/>
    </row>
    <row r="86" spans="1:29" ht="18" customHeight="1">
      <c r="A86" s="11">
        <v>83</v>
      </c>
      <c r="B86" s="20" t="s">
        <v>389</v>
      </c>
      <c r="C86" s="20" t="s">
        <v>664</v>
      </c>
      <c r="D86" s="39" t="s">
        <v>390</v>
      </c>
      <c r="E86" s="39" t="s">
        <v>391</v>
      </c>
      <c r="F86" s="7" t="s">
        <v>5</v>
      </c>
      <c r="G86" s="7">
        <v>9</v>
      </c>
      <c r="H86" s="7">
        <f t="shared" si="20"/>
        <v>990</v>
      </c>
      <c r="I86" s="8" t="s">
        <v>5</v>
      </c>
      <c r="J86" s="9" t="str">
        <f t="shared" si="21"/>
        <v>ΟΚ</v>
      </c>
      <c r="K86" s="9" t="s">
        <v>13</v>
      </c>
      <c r="L86" s="9"/>
      <c r="M86" s="9"/>
      <c r="N86" s="11"/>
      <c r="O86" s="11">
        <f t="shared" si="22"/>
        <v>0</v>
      </c>
      <c r="P86" s="11"/>
      <c r="Q86" s="11">
        <f t="shared" si="23"/>
        <v>0</v>
      </c>
      <c r="R86" s="11" t="s">
        <v>2</v>
      </c>
      <c r="S86" s="11">
        <f t="shared" si="24"/>
        <v>70</v>
      </c>
      <c r="T86" s="11" t="s">
        <v>5</v>
      </c>
      <c r="U86" s="11">
        <f t="shared" si="25"/>
        <v>150</v>
      </c>
      <c r="V86" s="11" t="s">
        <v>5</v>
      </c>
      <c r="W86" s="11">
        <f t="shared" si="26"/>
        <v>100</v>
      </c>
      <c r="X86" s="11"/>
      <c r="Y86" s="11">
        <f t="shared" si="27"/>
        <v>0</v>
      </c>
      <c r="Z86" s="11"/>
      <c r="AA86" s="12">
        <f t="shared" si="28"/>
        <v>0</v>
      </c>
      <c r="AB86" s="40">
        <f t="shared" si="29"/>
        <v>1310</v>
      </c>
      <c r="AC86" s="11"/>
    </row>
    <row r="87" spans="1:29" ht="18" customHeight="1">
      <c r="A87" s="11">
        <v>84</v>
      </c>
      <c r="B87" s="20" t="s">
        <v>140</v>
      </c>
      <c r="C87" s="20" t="s">
        <v>547</v>
      </c>
      <c r="D87" s="39" t="s">
        <v>141</v>
      </c>
      <c r="E87" s="39" t="s">
        <v>127</v>
      </c>
      <c r="F87" s="7" t="s">
        <v>5</v>
      </c>
      <c r="G87" s="7">
        <v>7.5</v>
      </c>
      <c r="H87" s="7">
        <f t="shared" si="20"/>
        <v>825</v>
      </c>
      <c r="I87" s="8" t="s">
        <v>5</v>
      </c>
      <c r="J87" s="9" t="str">
        <f t="shared" si="21"/>
        <v>ΟΚ</v>
      </c>
      <c r="K87" s="9" t="s">
        <v>13</v>
      </c>
      <c r="L87" s="9"/>
      <c r="M87" s="9"/>
      <c r="N87" s="11"/>
      <c r="O87" s="11">
        <f t="shared" si="22"/>
        <v>0</v>
      </c>
      <c r="P87" s="11"/>
      <c r="Q87" s="11">
        <f t="shared" si="23"/>
        <v>0</v>
      </c>
      <c r="R87" s="11"/>
      <c r="S87" s="11">
        <f t="shared" si="24"/>
        <v>0</v>
      </c>
      <c r="T87" s="11"/>
      <c r="U87" s="11">
        <f t="shared" si="25"/>
        <v>0</v>
      </c>
      <c r="V87" s="11"/>
      <c r="W87" s="11">
        <f t="shared" si="26"/>
        <v>0</v>
      </c>
      <c r="X87" s="11"/>
      <c r="Y87" s="11">
        <f t="shared" si="27"/>
        <v>0</v>
      </c>
      <c r="Z87" s="11">
        <v>68</v>
      </c>
      <c r="AA87" s="12">
        <f t="shared" si="28"/>
        <v>476</v>
      </c>
      <c r="AB87" s="40">
        <f t="shared" si="29"/>
        <v>1301</v>
      </c>
      <c r="AC87" s="53"/>
    </row>
    <row r="88" spans="1:29" ht="18" customHeight="1">
      <c r="A88" s="11">
        <v>85</v>
      </c>
      <c r="B88" s="20" t="s">
        <v>279</v>
      </c>
      <c r="C88" s="20" t="s">
        <v>610</v>
      </c>
      <c r="D88" s="39" t="s">
        <v>280</v>
      </c>
      <c r="E88" s="39" t="s">
        <v>281</v>
      </c>
      <c r="F88" s="7" t="s">
        <v>5</v>
      </c>
      <c r="G88" s="7">
        <v>9.1</v>
      </c>
      <c r="H88" s="7">
        <f t="shared" si="20"/>
        <v>1001</v>
      </c>
      <c r="I88" s="8" t="s">
        <v>5</v>
      </c>
      <c r="J88" s="9" t="str">
        <f t="shared" si="21"/>
        <v>ΟΚ</v>
      </c>
      <c r="K88" s="9" t="s">
        <v>13</v>
      </c>
      <c r="L88" s="9"/>
      <c r="M88" s="9"/>
      <c r="N88" s="11"/>
      <c r="O88" s="11">
        <f t="shared" si="22"/>
        <v>0</v>
      </c>
      <c r="P88" s="11"/>
      <c r="Q88" s="11">
        <f t="shared" si="23"/>
        <v>0</v>
      </c>
      <c r="R88" s="11" t="s">
        <v>6</v>
      </c>
      <c r="S88" s="11">
        <f t="shared" si="24"/>
        <v>50</v>
      </c>
      <c r="T88" s="11" t="s">
        <v>5</v>
      </c>
      <c r="U88" s="11">
        <f t="shared" si="25"/>
        <v>150</v>
      </c>
      <c r="V88" s="11" t="s">
        <v>5</v>
      </c>
      <c r="W88" s="11">
        <f t="shared" si="26"/>
        <v>100</v>
      </c>
      <c r="X88" s="11"/>
      <c r="Y88" s="11">
        <f t="shared" si="27"/>
        <v>0</v>
      </c>
      <c r="Z88" s="11"/>
      <c r="AA88" s="12">
        <f t="shared" si="28"/>
        <v>0</v>
      </c>
      <c r="AB88" s="40">
        <f t="shared" si="29"/>
        <v>1301</v>
      </c>
      <c r="AC88" s="11"/>
    </row>
    <row r="89" spans="1:29" ht="18" customHeight="1">
      <c r="A89" s="11">
        <v>86</v>
      </c>
      <c r="B89" s="20" t="s">
        <v>386</v>
      </c>
      <c r="C89" s="20" t="s">
        <v>663</v>
      </c>
      <c r="D89" s="39" t="s">
        <v>387</v>
      </c>
      <c r="E89" s="39" t="s">
        <v>388</v>
      </c>
      <c r="F89" s="7" t="s">
        <v>5</v>
      </c>
      <c r="G89" s="7">
        <v>7.7</v>
      </c>
      <c r="H89" s="7">
        <f t="shared" si="20"/>
        <v>847</v>
      </c>
      <c r="I89" s="8" t="s">
        <v>5</v>
      </c>
      <c r="J89" s="9" t="str">
        <f t="shared" si="21"/>
        <v>ΟΚ</v>
      </c>
      <c r="K89" s="9" t="s">
        <v>13</v>
      </c>
      <c r="L89" s="9"/>
      <c r="M89" s="9"/>
      <c r="N89" s="11"/>
      <c r="O89" s="11">
        <f t="shared" si="22"/>
        <v>0</v>
      </c>
      <c r="P89" s="11"/>
      <c r="Q89" s="11">
        <f t="shared" si="23"/>
        <v>0</v>
      </c>
      <c r="R89" s="11"/>
      <c r="S89" s="11">
        <f t="shared" si="24"/>
        <v>0</v>
      </c>
      <c r="T89" s="11"/>
      <c r="U89" s="11">
        <f t="shared" si="25"/>
        <v>0</v>
      </c>
      <c r="V89" s="11"/>
      <c r="W89" s="11">
        <f t="shared" si="26"/>
        <v>0</v>
      </c>
      <c r="X89" s="11">
        <v>24</v>
      </c>
      <c r="Y89" s="11">
        <f t="shared" si="27"/>
        <v>408</v>
      </c>
      <c r="Z89" s="11">
        <v>5</v>
      </c>
      <c r="AA89" s="12">
        <f t="shared" si="28"/>
        <v>35</v>
      </c>
      <c r="AB89" s="40">
        <f t="shared" si="29"/>
        <v>1290</v>
      </c>
      <c r="AC89" s="11"/>
    </row>
    <row r="90" spans="1:29" ht="18" customHeight="1">
      <c r="A90" s="11">
        <v>87</v>
      </c>
      <c r="B90" s="20" t="s">
        <v>223</v>
      </c>
      <c r="C90" s="20" t="s">
        <v>583</v>
      </c>
      <c r="D90" s="39" t="s">
        <v>224</v>
      </c>
      <c r="E90" s="39" t="s">
        <v>225</v>
      </c>
      <c r="F90" s="7" t="s">
        <v>5</v>
      </c>
      <c r="G90" s="7">
        <v>8.4</v>
      </c>
      <c r="H90" s="7">
        <f t="shared" si="20"/>
        <v>924</v>
      </c>
      <c r="I90" s="8" t="s">
        <v>5</v>
      </c>
      <c r="J90" s="9" t="str">
        <f t="shared" si="21"/>
        <v>ΟΚ</v>
      </c>
      <c r="K90" s="9" t="s">
        <v>13</v>
      </c>
      <c r="L90" s="9"/>
      <c r="M90" s="9"/>
      <c r="N90" s="11"/>
      <c r="O90" s="11">
        <f t="shared" si="22"/>
        <v>0</v>
      </c>
      <c r="P90" s="11"/>
      <c r="Q90" s="11">
        <f t="shared" si="23"/>
        <v>0</v>
      </c>
      <c r="R90" s="11" t="s">
        <v>3</v>
      </c>
      <c r="S90" s="11">
        <f t="shared" si="24"/>
        <v>30</v>
      </c>
      <c r="T90" s="11" t="s">
        <v>5</v>
      </c>
      <c r="U90" s="11">
        <f t="shared" si="25"/>
        <v>150</v>
      </c>
      <c r="V90" s="11" t="s">
        <v>5</v>
      </c>
      <c r="W90" s="11">
        <f t="shared" si="26"/>
        <v>100</v>
      </c>
      <c r="X90" s="11">
        <v>5</v>
      </c>
      <c r="Y90" s="11">
        <f t="shared" si="27"/>
        <v>85</v>
      </c>
      <c r="Z90" s="11"/>
      <c r="AA90" s="12">
        <f t="shared" si="28"/>
        <v>0</v>
      </c>
      <c r="AB90" s="40">
        <f t="shared" si="29"/>
        <v>1289</v>
      </c>
      <c r="AC90" s="11"/>
    </row>
    <row r="91" spans="1:29" ht="18" customHeight="1">
      <c r="A91" s="11">
        <v>88</v>
      </c>
      <c r="B91" s="20" t="s">
        <v>431</v>
      </c>
      <c r="C91" s="20" t="s">
        <v>680</v>
      </c>
      <c r="D91" s="39" t="s">
        <v>432</v>
      </c>
      <c r="E91" s="39" t="s">
        <v>37</v>
      </c>
      <c r="F91" s="7" t="s">
        <v>5</v>
      </c>
      <c r="G91" s="7">
        <v>10</v>
      </c>
      <c r="H91" s="7">
        <f t="shared" si="20"/>
        <v>1100</v>
      </c>
      <c r="I91" s="8" t="s">
        <v>5</v>
      </c>
      <c r="J91" s="9" t="str">
        <f t="shared" si="21"/>
        <v>ΟΚ</v>
      </c>
      <c r="K91" s="9" t="s">
        <v>13</v>
      </c>
      <c r="L91" s="9"/>
      <c r="M91" s="9"/>
      <c r="N91" s="11"/>
      <c r="O91" s="11">
        <f t="shared" si="22"/>
        <v>0</v>
      </c>
      <c r="P91" s="11"/>
      <c r="Q91" s="11">
        <f t="shared" si="23"/>
        <v>0</v>
      </c>
      <c r="R91" s="11"/>
      <c r="S91" s="11">
        <f t="shared" si="24"/>
        <v>0</v>
      </c>
      <c r="T91" s="11" t="s">
        <v>5</v>
      </c>
      <c r="U91" s="11">
        <f t="shared" si="25"/>
        <v>150</v>
      </c>
      <c r="V91" s="11"/>
      <c r="W91" s="11">
        <f t="shared" si="26"/>
        <v>0</v>
      </c>
      <c r="X91" s="11"/>
      <c r="Y91" s="11">
        <f t="shared" si="27"/>
        <v>0</v>
      </c>
      <c r="Z91" s="11">
        <v>5</v>
      </c>
      <c r="AA91" s="12">
        <f t="shared" si="28"/>
        <v>35</v>
      </c>
      <c r="AB91" s="40">
        <f t="shared" si="29"/>
        <v>1285</v>
      </c>
      <c r="AC91" s="11"/>
    </row>
    <row r="92" spans="1:29" ht="18" customHeight="1">
      <c r="A92" s="11">
        <v>89</v>
      </c>
      <c r="B92" s="20" t="s">
        <v>226</v>
      </c>
      <c r="C92" s="20" t="s">
        <v>585</v>
      </c>
      <c r="D92" s="39" t="s">
        <v>227</v>
      </c>
      <c r="E92" s="39" t="s">
        <v>228</v>
      </c>
      <c r="F92" s="7" t="s">
        <v>5</v>
      </c>
      <c r="G92" s="7">
        <v>9.35</v>
      </c>
      <c r="H92" s="7">
        <f t="shared" si="20"/>
        <v>1028.5</v>
      </c>
      <c r="I92" s="8" t="s">
        <v>5</v>
      </c>
      <c r="J92" s="9" t="str">
        <f t="shared" si="21"/>
        <v>ΟΚ</v>
      </c>
      <c r="K92" s="9" t="s">
        <v>13</v>
      </c>
      <c r="L92" s="9" t="s">
        <v>5</v>
      </c>
      <c r="M92" s="9"/>
      <c r="N92" s="11"/>
      <c r="O92" s="11">
        <f t="shared" si="22"/>
        <v>0</v>
      </c>
      <c r="P92" s="11"/>
      <c r="Q92" s="11">
        <f t="shared" si="23"/>
        <v>0</v>
      </c>
      <c r="R92" s="11"/>
      <c r="S92" s="11">
        <f t="shared" si="24"/>
        <v>0</v>
      </c>
      <c r="T92" s="11"/>
      <c r="U92" s="11">
        <f t="shared" si="25"/>
        <v>0</v>
      </c>
      <c r="V92" s="11"/>
      <c r="W92" s="11">
        <f t="shared" si="26"/>
        <v>0</v>
      </c>
      <c r="X92" s="11">
        <v>13</v>
      </c>
      <c r="Y92" s="11">
        <f t="shared" si="27"/>
        <v>221</v>
      </c>
      <c r="Z92" s="11">
        <v>4</v>
      </c>
      <c r="AA92" s="12">
        <f t="shared" si="28"/>
        <v>28</v>
      </c>
      <c r="AB92" s="40">
        <f t="shared" si="29"/>
        <v>1277.5</v>
      </c>
      <c r="AC92" s="11"/>
    </row>
    <row r="93" spans="1:29" ht="18" customHeight="1">
      <c r="A93" s="11">
        <v>90</v>
      </c>
      <c r="B93" s="20" t="s">
        <v>426</v>
      </c>
      <c r="C93" s="20" t="s">
        <v>678</v>
      </c>
      <c r="D93" s="39" t="s">
        <v>427</v>
      </c>
      <c r="E93" s="39" t="s">
        <v>64</v>
      </c>
      <c r="F93" s="7" t="s">
        <v>5</v>
      </c>
      <c r="G93" s="7">
        <v>8.5</v>
      </c>
      <c r="H93" s="7">
        <f t="shared" si="20"/>
        <v>935</v>
      </c>
      <c r="I93" s="8" t="s">
        <v>5</v>
      </c>
      <c r="J93" s="9" t="str">
        <f t="shared" si="21"/>
        <v>ΟΚ</v>
      </c>
      <c r="K93" s="9" t="s">
        <v>13</v>
      </c>
      <c r="L93" s="9"/>
      <c r="M93" s="9"/>
      <c r="N93" s="11"/>
      <c r="O93" s="11">
        <f t="shared" si="22"/>
        <v>0</v>
      </c>
      <c r="P93" s="11"/>
      <c r="Q93" s="11">
        <f t="shared" si="23"/>
        <v>0</v>
      </c>
      <c r="R93" s="11"/>
      <c r="S93" s="11">
        <f t="shared" si="24"/>
        <v>0</v>
      </c>
      <c r="T93" s="11"/>
      <c r="U93" s="11">
        <f t="shared" si="25"/>
        <v>0</v>
      </c>
      <c r="V93" s="11"/>
      <c r="W93" s="11">
        <f t="shared" si="26"/>
        <v>0</v>
      </c>
      <c r="X93" s="11"/>
      <c r="Y93" s="11">
        <f t="shared" si="27"/>
        <v>0</v>
      </c>
      <c r="Z93" s="11">
        <v>48</v>
      </c>
      <c r="AA93" s="12">
        <f t="shared" si="28"/>
        <v>336</v>
      </c>
      <c r="AB93" s="40">
        <f t="shared" si="29"/>
        <v>1271</v>
      </c>
      <c r="AC93" s="11"/>
    </row>
    <row r="94" spans="1:29" ht="18" customHeight="1">
      <c r="A94" s="11">
        <v>91</v>
      </c>
      <c r="B94" s="20" t="s">
        <v>465</v>
      </c>
      <c r="C94" s="20" t="s">
        <v>692</v>
      </c>
      <c r="D94" s="39" t="s">
        <v>466</v>
      </c>
      <c r="E94" s="39" t="s">
        <v>467</v>
      </c>
      <c r="F94" s="7" t="s">
        <v>5</v>
      </c>
      <c r="G94" s="7">
        <v>9.85</v>
      </c>
      <c r="H94" s="7">
        <f t="shared" si="20"/>
        <v>1083.5</v>
      </c>
      <c r="I94" s="8" t="s">
        <v>5</v>
      </c>
      <c r="J94" s="9" t="str">
        <f t="shared" si="21"/>
        <v>ΟΚ</v>
      </c>
      <c r="K94" s="9" t="s">
        <v>13</v>
      </c>
      <c r="L94" s="9"/>
      <c r="M94" s="9"/>
      <c r="N94" s="11"/>
      <c r="O94" s="11">
        <f t="shared" si="22"/>
        <v>0</v>
      </c>
      <c r="P94" s="11"/>
      <c r="Q94" s="11">
        <f t="shared" si="23"/>
        <v>0</v>
      </c>
      <c r="R94" s="11" t="s">
        <v>3</v>
      </c>
      <c r="S94" s="11">
        <f t="shared" si="24"/>
        <v>30</v>
      </c>
      <c r="T94" s="11"/>
      <c r="U94" s="11">
        <f t="shared" si="25"/>
        <v>0</v>
      </c>
      <c r="V94" s="11" t="s">
        <v>5</v>
      </c>
      <c r="W94" s="11">
        <f t="shared" si="26"/>
        <v>100</v>
      </c>
      <c r="X94" s="11"/>
      <c r="Y94" s="11">
        <f t="shared" si="27"/>
        <v>0</v>
      </c>
      <c r="Z94" s="11">
        <v>8</v>
      </c>
      <c r="AA94" s="12">
        <f t="shared" si="28"/>
        <v>56</v>
      </c>
      <c r="AB94" s="40">
        <f t="shared" si="29"/>
        <v>1269.5</v>
      </c>
      <c r="AC94" s="11"/>
    </row>
    <row r="95" spans="1:29" ht="18" customHeight="1">
      <c r="A95" s="11">
        <v>92</v>
      </c>
      <c r="B95" s="20" t="s">
        <v>120</v>
      </c>
      <c r="C95" s="20" t="s">
        <v>539</v>
      </c>
      <c r="D95" s="39" t="s">
        <v>121</v>
      </c>
      <c r="E95" s="39" t="s">
        <v>92</v>
      </c>
      <c r="F95" s="7" t="s">
        <v>5</v>
      </c>
      <c r="G95" s="7">
        <v>8</v>
      </c>
      <c r="H95" s="7">
        <f t="shared" si="20"/>
        <v>880</v>
      </c>
      <c r="I95" s="8" t="s">
        <v>5</v>
      </c>
      <c r="J95" s="9" t="str">
        <f t="shared" si="21"/>
        <v>ΟΚ</v>
      </c>
      <c r="K95" s="9" t="s">
        <v>13</v>
      </c>
      <c r="L95" s="9"/>
      <c r="M95" s="9"/>
      <c r="N95" s="11"/>
      <c r="O95" s="11">
        <f t="shared" si="22"/>
        <v>0</v>
      </c>
      <c r="P95" s="11"/>
      <c r="Q95" s="11">
        <f t="shared" si="23"/>
        <v>0</v>
      </c>
      <c r="R95" s="11"/>
      <c r="S95" s="11">
        <f t="shared" si="24"/>
        <v>0</v>
      </c>
      <c r="T95" s="11"/>
      <c r="U95" s="11">
        <f t="shared" si="25"/>
        <v>0</v>
      </c>
      <c r="V95" s="11" t="s">
        <v>5</v>
      </c>
      <c r="W95" s="11">
        <f t="shared" si="26"/>
        <v>100</v>
      </c>
      <c r="X95" s="11">
        <v>17</v>
      </c>
      <c r="Y95" s="11">
        <f t="shared" si="27"/>
        <v>289</v>
      </c>
      <c r="Z95" s="11"/>
      <c r="AA95" s="12">
        <f t="shared" si="28"/>
        <v>0</v>
      </c>
      <c r="AB95" s="40">
        <f t="shared" si="29"/>
        <v>1269</v>
      </c>
      <c r="AC95" s="11"/>
    </row>
    <row r="96" spans="1:29" ht="18" customHeight="1">
      <c r="A96" s="11">
        <v>93</v>
      </c>
      <c r="B96" s="20" t="s">
        <v>412</v>
      </c>
      <c r="C96" s="20" t="s">
        <v>673</v>
      </c>
      <c r="D96" s="39" t="s">
        <v>413</v>
      </c>
      <c r="E96" s="39" t="s">
        <v>414</v>
      </c>
      <c r="F96" s="7" t="s">
        <v>5</v>
      </c>
      <c r="G96" s="7">
        <v>8.45</v>
      </c>
      <c r="H96" s="7">
        <f t="shared" si="20"/>
        <v>929.4999999999999</v>
      </c>
      <c r="I96" s="8" t="s">
        <v>5</v>
      </c>
      <c r="J96" s="9" t="str">
        <f t="shared" si="21"/>
        <v>ΟΚ</v>
      </c>
      <c r="K96" s="9" t="s">
        <v>13</v>
      </c>
      <c r="L96" s="9"/>
      <c r="M96" s="9"/>
      <c r="N96" s="11"/>
      <c r="O96" s="11">
        <f t="shared" si="22"/>
        <v>0</v>
      </c>
      <c r="P96" s="11"/>
      <c r="Q96" s="11">
        <f t="shared" si="23"/>
        <v>0</v>
      </c>
      <c r="R96" s="11" t="s">
        <v>3</v>
      </c>
      <c r="S96" s="11">
        <f t="shared" si="24"/>
        <v>30</v>
      </c>
      <c r="T96" s="11" t="s">
        <v>5</v>
      </c>
      <c r="U96" s="11">
        <f t="shared" si="25"/>
        <v>150</v>
      </c>
      <c r="V96" s="11"/>
      <c r="W96" s="11">
        <f t="shared" si="26"/>
        <v>0</v>
      </c>
      <c r="X96" s="11">
        <v>9</v>
      </c>
      <c r="Y96" s="11">
        <f t="shared" si="27"/>
        <v>153</v>
      </c>
      <c r="Z96" s="11"/>
      <c r="AA96" s="12">
        <f t="shared" si="28"/>
        <v>0</v>
      </c>
      <c r="AB96" s="40">
        <f t="shared" si="29"/>
        <v>1262.5</v>
      </c>
      <c r="AC96" s="11"/>
    </row>
    <row r="97" spans="1:29" ht="18" customHeight="1">
      <c r="A97" s="11">
        <v>94</v>
      </c>
      <c r="B97" s="20" t="s">
        <v>132</v>
      </c>
      <c r="C97" s="20" t="s">
        <v>544</v>
      </c>
      <c r="D97" s="39" t="s">
        <v>133</v>
      </c>
      <c r="E97" s="39" t="s">
        <v>134</v>
      </c>
      <c r="F97" s="7" t="s">
        <v>5</v>
      </c>
      <c r="G97" s="7">
        <v>9.4</v>
      </c>
      <c r="H97" s="7">
        <f t="shared" si="20"/>
        <v>1034</v>
      </c>
      <c r="I97" s="8" t="s">
        <v>5</v>
      </c>
      <c r="J97" s="9" t="str">
        <f t="shared" si="21"/>
        <v>ΟΚ</v>
      </c>
      <c r="K97" s="9" t="s">
        <v>13</v>
      </c>
      <c r="L97" s="9" t="s">
        <v>5</v>
      </c>
      <c r="M97" s="9"/>
      <c r="N97" s="11"/>
      <c r="O97" s="11">
        <f t="shared" si="22"/>
        <v>0</v>
      </c>
      <c r="P97" s="11"/>
      <c r="Q97" s="11">
        <f t="shared" si="23"/>
        <v>0</v>
      </c>
      <c r="R97" s="11"/>
      <c r="S97" s="11">
        <f t="shared" si="24"/>
        <v>0</v>
      </c>
      <c r="T97" s="11"/>
      <c r="U97" s="11">
        <f t="shared" si="25"/>
        <v>0</v>
      </c>
      <c r="V97" s="11" t="s">
        <v>5</v>
      </c>
      <c r="W97" s="11">
        <f t="shared" si="26"/>
        <v>100</v>
      </c>
      <c r="X97" s="11"/>
      <c r="Y97" s="11">
        <f t="shared" si="27"/>
        <v>0</v>
      </c>
      <c r="Z97" s="11">
        <v>17</v>
      </c>
      <c r="AA97" s="12">
        <f t="shared" si="28"/>
        <v>119</v>
      </c>
      <c r="AB97" s="40">
        <f t="shared" si="29"/>
        <v>1253</v>
      </c>
      <c r="AC97" s="11"/>
    </row>
    <row r="98" spans="1:29" ht="18" customHeight="1">
      <c r="A98" s="11">
        <v>95</v>
      </c>
      <c r="B98" s="20" t="s">
        <v>590</v>
      </c>
      <c r="C98" s="20" t="s">
        <v>584</v>
      </c>
      <c r="D98" s="54" t="s">
        <v>229</v>
      </c>
      <c r="E98" s="54" t="s">
        <v>92</v>
      </c>
      <c r="F98" s="7" t="s">
        <v>5</v>
      </c>
      <c r="G98" s="7">
        <v>7.78</v>
      </c>
      <c r="H98" s="7">
        <f t="shared" si="20"/>
        <v>855.8000000000001</v>
      </c>
      <c r="I98" s="8" t="s">
        <v>5</v>
      </c>
      <c r="J98" s="9" t="str">
        <f t="shared" si="21"/>
        <v>ΟΚ</v>
      </c>
      <c r="K98" s="9" t="s">
        <v>13</v>
      </c>
      <c r="L98" s="9" t="s">
        <v>13</v>
      </c>
      <c r="M98" s="9" t="s">
        <v>13</v>
      </c>
      <c r="N98" s="11"/>
      <c r="O98" s="11">
        <f t="shared" si="22"/>
        <v>0</v>
      </c>
      <c r="P98" s="11"/>
      <c r="Q98" s="11">
        <f t="shared" si="23"/>
        <v>0</v>
      </c>
      <c r="R98" s="11"/>
      <c r="S98" s="11">
        <f t="shared" si="24"/>
        <v>0</v>
      </c>
      <c r="T98" s="11" t="s">
        <v>5</v>
      </c>
      <c r="U98" s="11">
        <f t="shared" si="25"/>
        <v>150</v>
      </c>
      <c r="V98" s="11"/>
      <c r="W98" s="11">
        <f t="shared" si="26"/>
        <v>0</v>
      </c>
      <c r="X98" s="11"/>
      <c r="Y98" s="11">
        <f t="shared" si="27"/>
        <v>0</v>
      </c>
      <c r="Z98" s="11">
        <v>35</v>
      </c>
      <c r="AA98" s="12">
        <f t="shared" si="28"/>
        <v>245</v>
      </c>
      <c r="AB98" s="40">
        <f t="shared" si="29"/>
        <v>1250.8000000000002</v>
      </c>
      <c r="AC98" s="11"/>
    </row>
    <row r="99" spans="1:29" ht="18" customHeight="1">
      <c r="A99" s="11">
        <v>96</v>
      </c>
      <c r="B99" s="20" t="s">
        <v>455</v>
      </c>
      <c r="C99" s="51" t="s">
        <v>699</v>
      </c>
      <c r="D99" s="39" t="s">
        <v>456</v>
      </c>
      <c r="E99" s="39" t="s">
        <v>457</v>
      </c>
      <c r="F99" s="7" t="s">
        <v>5</v>
      </c>
      <c r="G99" s="7">
        <v>9.9</v>
      </c>
      <c r="H99" s="7">
        <f aca="true" t="shared" si="30" ref="H99:H130">G99*110</f>
        <v>1089</v>
      </c>
      <c r="I99" s="8" t="s">
        <v>5</v>
      </c>
      <c r="J99" s="9" t="str">
        <f aca="true" t="shared" si="31" ref="J99:J130">IF(AND(F99="ΝΑΙ",I99="ΝΑΙ"),"ΟΚ","ΑΠΟΡΡΙΠΤΕΤΑΙ")</f>
        <v>ΟΚ</v>
      </c>
      <c r="K99" s="9" t="s">
        <v>13</v>
      </c>
      <c r="L99" s="9"/>
      <c r="M99" s="9"/>
      <c r="N99" s="11" t="s">
        <v>3</v>
      </c>
      <c r="O99" s="11">
        <f aca="true" t="shared" si="32" ref="O99:O130">IF(N99="ΑΡΙΣΤΗ",70,IF(N99="ΠΟΛΥ ΚΑΛΗ",50,IF(N99="ΚΑΛΗ",30,)))</f>
        <v>30</v>
      </c>
      <c r="P99" s="11"/>
      <c r="Q99" s="11">
        <f aca="true" t="shared" si="33" ref="Q99:Q130">IF(P99="ΑΡΙΣΤΗ",70,IF(P99="ΠΟΛΥ ΚΑΛΗ",50,IF(P99="ΚΑΛΗ",30,)))</f>
        <v>0</v>
      </c>
      <c r="R99" s="11" t="s">
        <v>3</v>
      </c>
      <c r="S99" s="11">
        <f aca="true" t="shared" si="34" ref="S99:S130">IF(R99="ΑΡΙΣΤΗ",70,IF(R99="ΠΟΛΥ ΚΑΛΗ",50,IF(R99="ΚΑΛΗ",30,)))</f>
        <v>30</v>
      </c>
      <c r="T99" s="11"/>
      <c r="U99" s="11">
        <f aca="true" t="shared" si="35" ref="U99:U130">IF(T99="ΝΑΙ",150,0)</f>
        <v>0</v>
      </c>
      <c r="V99" s="11" t="s">
        <v>5</v>
      </c>
      <c r="W99" s="11">
        <f aca="true" t="shared" si="36" ref="W99:W130">IF(V99="ΝΑΙ",100,0)</f>
        <v>100</v>
      </c>
      <c r="X99" s="11"/>
      <c r="Y99" s="11">
        <f aca="true" t="shared" si="37" ref="Y99:Y130">X99*17</f>
        <v>0</v>
      </c>
      <c r="Z99" s="11"/>
      <c r="AA99" s="12">
        <f aca="true" t="shared" si="38" ref="AA99:AA130">Z99*7</f>
        <v>0</v>
      </c>
      <c r="AB99" s="40">
        <f aca="true" t="shared" si="39" ref="AB99:AB130">H99+U99+O99+Q99+S99+W99+Y99+AA99</f>
        <v>1249</v>
      </c>
      <c r="AC99" s="11"/>
    </row>
    <row r="100" spans="1:29" ht="18" customHeight="1">
      <c r="A100" s="11">
        <v>97</v>
      </c>
      <c r="B100" s="20" t="s">
        <v>196</v>
      </c>
      <c r="C100" s="20" t="s">
        <v>572</v>
      </c>
      <c r="D100" s="39" t="s">
        <v>197</v>
      </c>
      <c r="E100" s="39" t="s">
        <v>198</v>
      </c>
      <c r="F100" s="7" t="s">
        <v>5</v>
      </c>
      <c r="G100" s="7">
        <v>9.8</v>
      </c>
      <c r="H100" s="7">
        <f t="shared" si="30"/>
        <v>1078</v>
      </c>
      <c r="I100" s="8" t="s">
        <v>5</v>
      </c>
      <c r="J100" s="9" t="str">
        <f t="shared" si="31"/>
        <v>ΟΚ</v>
      </c>
      <c r="K100" s="9" t="s">
        <v>13</v>
      </c>
      <c r="L100" s="9"/>
      <c r="M100" s="9"/>
      <c r="N100" s="11"/>
      <c r="O100" s="11">
        <f t="shared" si="32"/>
        <v>0</v>
      </c>
      <c r="P100" s="11"/>
      <c r="Q100" s="11">
        <f t="shared" si="33"/>
        <v>0</v>
      </c>
      <c r="R100" s="11" t="s">
        <v>2</v>
      </c>
      <c r="S100" s="11">
        <f t="shared" si="34"/>
        <v>70</v>
      </c>
      <c r="T100" s="11"/>
      <c r="U100" s="11">
        <f t="shared" si="35"/>
        <v>0</v>
      </c>
      <c r="V100" s="11" t="s">
        <v>5</v>
      </c>
      <c r="W100" s="11">
        <f t="shared" si="36"/>
        <v>100</v>
      </c>
      <c r="X100" s="11"/>
      <c r="Y100" s="11">
        <f t="shared" si="37"/>
        <v>0</v>
      </c>
      <c r="Z100" s="11"/>
      <c r="AA100" s="12">
        <f t="shared" si="38"/>
        <v>0</v>
      </c>
      <c r="AB100" s="40">
        <f t="shared" si="39"/>
        <v>1248</v>
      </c>
      <c r="AC100" s="11"/>
    </row>
    <row r="101" spans="1:29" ht="18" customHeight="1">
      <c r="A101" s="11">
        <v>98</v>
      </c>
      <c r="B101" s="51" t="s">
        <v>179</v>
      </c>
      <c r="C101" s="51" t="s">
        <v>565</v>
      </c>
      <c r="D101" s="52" t="s">
        <v>180</v>
      </c>
      <c r="E101" s="52" t="s">
        <v>181</v>
      </c>
      <c r="F101" s="33" t="s">
        <v>5</v>
      </c>
      <c r="G101" s="33">
        <v>9.95</v>
      </c>
      <c r="H101" s="33">
        <f t="shared" si="30"/>
        <v>1094.5</v>
      </c>
      <c r="I101" s="34" t="s">
        <v>5</v>
      </c>
      <c r="J101" s="35" t="str">
        <f t="shared" si="31"/>
        <v>ΟΚ</v>
      </c>
      <c r="K101" s="35" t="s">
        <v>13</v>
      </c>
      <c r="L101" s="35"/>
      <c r="M101" s="35"/>
      <c r="N101" s="31"/>
      <c r="O101" s="31">
        <f t="shared" si="32"/>
        <v>0</v>
      </c>
      <c r="P101" s="31"/>
      <c r="Q101" s="31">
        <f t="shared" si="33"/>
        <v>0</v>
      </c>
      <c r="R101" s="31" t="s">
        <v>6</v>
      </c>
      <c r="S101" s="31">
        <f t="shared" si="34"/>
        <v>50</v>
      </c>
      <c r="T101" s="31"/>
      <c r="U101" s="31">
        <f t="shared" si="35"/>
        <v>0</v>
      </c>
      <c r="V101" s="31" t="s">
        <v>5</v>
      </c>
      <c r="W101" s="31">
        <f t="shared" si="36"/>
        <v>100</v>
      </c>
      <c r="X101" s="31"/>
      <c r="Y101" s="31">
        <f t="shared" si="37"/>
        <v>0</v>
      </c>
      <c r="Z101" s="31"/>
      <c r="AA101" s="36">
        <f t="shared" si="38"/>
        <v>0</v>
      </c>
      <c r="AB101" s="37">
        <f t="shared" si="39"/>
        <v>1244.5</v>
      </c>
      <c r="AC101" s="31"/>
    </row>
    <row r="102" spans="1:29" ht="18" customHeight="1">
      <c r="A102" s="11">
        <v>99</v>
      </c>
      <c r="B102" s="20" t="s">
        <v>168</v>
      </c>
      <c r="C102" s="20" t="s">
        <v>558</v>
      </c>
      <c r="D102" s="39" t="s">
        <v>169</v>
      </c>
      <c r="E102" s="39" t="s">
        <v>170</v>
      </c>
      <c r="F102" s="7" t="s">
        <v>5</v>
      </c>
      <c r="G102" s="7">
        <v>10</v>
      </c>
      <c r="H102" s="7">
        <f t="shared" si="30"/>
        <v>1100</v>
      </c>
      <c r="I102" s="8" t="s">
        <v>5</v>
      </c>
      <c r="J102" s="9" t="str">
        <f t="shared" si="31"/>
        <v>ΟΚ</v>
      </c>
      <c r="K102" s="9" t="s">
        <v>13</v>
      </c>
      <c r="L102" s="9"/>
      <c r="M102" s="9"/>
      <c r="N102" s="11"/>
      <c r="O102" s="11">
        <f t="shared" si="32"/>
        <v>0</v>
      </c>
      <c r="P102" s="11"/>
      <c r="Q102" s="11">
        <f t="shared" si="33"/>
        <v>0</v>
      </c>
      <c r="R102" s="11"/>
      <c r="S102" s="11">
        <f t="shared" si="34"/>
        <v>0</v>
      </c>
      <c r="T102" s="11"/>
      <c r="U102" s="11">
        <f t="shared" si="35"/>
        <v>0</v>
      </c>
      <c r="V102" s="11" t="s">
        <v>5</v>
      </c>
      <c r="W102" s="11">
        <f t="shared" si="36"/>
        <v>100</v>
      </c>
      <c r="X102" s="11"/>
      <c r="Y102" s="11">
        <f t="shared" si="37"/>
        <v>0</v>
      </c>
      <c r="Z102" s="11">
        <v>5</v>
      </c>
      <c r="AA102" s="12">
        <f t="shared" si="38"/>
        <v>35</v>
      </c>
      <c r="AB102" s="40">
        <f t="shared" si="39"/>
        <v>1235</v>
      </c>
      <c r="AC102" s="11"/>
    </row>
    <row r="103" spans="1:29" s="4" customFormat="1" ht="18" customHeight="1">
      <c r="A103" s="11">
        <v>100</v>
      </c>
      <c r="B103" s="51" t="s">
        <v>423</v>
      </c>
      <c r="C103" s="51" t="s">
        <v>677</v>
      </c>
      <c r="D103" s="52" t="s">
        <v>424</v>
      </c>
      <c r="E103" s="52" t="s">
        <v>425</v>
      </c>
      <c r="F103" s="33" t="s">
        <v>5</v>
      </c>
      <c r="G103" s="33">
        <v>9.56</v>
      </c>
      <c r="H103" s="33">
        <f t="shared" si="30"/>
        <v>1051.6000000000001</v>
      </c>
      <c r="I103" s="34" t="s">
        <v>5</v>
      </c>
      <c r="J103" s="35" t="str">
        <f t="shared" si="31"/>
        <v>ΟΚ</v>
      </c>
      <c r="K103" s="35" t="s">
        <v>13</v>
      </c>
      <c r="L103" s="35" t="s">
        <v>5</v>
      </c>
      <c r="M103" s="35"/>
      <c r="N103" s="31"/>
      <c r="O103" s="31">
        <f t="shared" si="32"/>
        <v>0</v>
      </c>
      <c r="P103" s="31"/>
      <c r="Q103" s="31">
        <f t="shared" si="33"/>
        <v>0</v>
      </c>
      <c r="R103" s="31" t="s">
        <v>3</v>
      </c>
      <c r="S103" s="31">
        <f t="shared" si="34"/>
        <v>30</v>
      </c>
      <c r="T103" s="31" t="s">
        <v>5</v>
      </c>
      <c r="U103" s="31">
        <f t="shared" si="35"/>
        <v>150</v>
      </c>
      <c r="V103" s="31"/>
      <c r="W103" s="31">
        <f t="shared" si="36"/>
        <v>0</v>
      </c>
      <c r="X103" s="31"/>
      <c r="Y103" s="31">
        <f t="shared" si="37"/>
        <v>0</v>
      </c>
      <c r="Z103" s="31"/>
      <c r="AA103" s="36">
        <f t="shared" si="38"/>
        <v>0</v>
      </c>
      <c r="AB103" s="37">
        <f t="shared" si="39"/>
        <v>1231.6000000000001</v>
      </c>
      <c r="AC103" s="31"/>
    </row>
    <row r="104" spans="1:29" ht="18" customHeight="1">
      <c r="A104" s="11">
        <v>101</v>
      </c>
      <c r="B104" s="20" t="s">
        <v>234</v>
      </c>
      <c r="C104" s="20" t="s">
        <v>588</v>
      </c>
      <c r="D104" s="39" t="s">
        <v>235</v>
      </c>
      <c r="E104" s="39" t="s">
        <v>236</v>
      </c>
      <c r="F104" s="7" t="s">
        <v>5</v>
      </c>
      <c r="G104" s="7">
        <v>10</v>
      </c>
      <c r="H104" s="7">
        <f t="shared" si="30"/>
        <v>1100</v>
      </c>
      <c r="I104" s="8" t="s">
        <v>5</v>
      </c>
      <c r="J104" s="9" t="str">
        <f t="shared" si="31"/>
        <v>ΟΚ</v>
      </c>
      <c r="K104" s="9" t="s">
        <v>13</v>
      </c>
      <c r="L104" s="9"/>
      <c r="M104" s="9"/>
      <c r="N104" s="11"/>
      <c r="O104" s="11">
        <f t="shared" si="32"/>
        <v>0</v>
      </c>
      <c r="P104" s="11"/>
      <c r="Q104" s="11">
        <f t="shared" si="33"/>
        <v>0</v>
      </c>
      <c r="R104" s="11" t="s">
        <v>3</v>
      </c>
      <c r="S104" s="11">
        <f t="shared" si="34"/>
        <v>30</v>
      </c>
      <c r="T104" s="11"/>
      <c r="U104" s="11">
        <f t="shared" si="35"/>
        <v>0</v>
      </c>
      <c r="V104" s="11" t="s">
        <v>5</v>
      </c>
      <c r="W104" s="11">
        <f t="shared" si="36"/>
        <v>100</v>
      </c>
      <c r="X104" s="11"/>
      <c r="Y104" s="11">
        <f t="shared" si="37"/>
        <v>0</v>
      </c>
      <c r="Z104" s="11"/>
      <c r="AA104" s="12">
        <f t="shared" si="38"/>
        <v>0</v>
      </c>
      <c r="AB104" s="40">
        <f t="shared" si="39"/>
        <v>1230</v>
      </c>
      <c r="AC104" s="11"/>
    </row>
    <row r="105" spans="1:29" ht="18" customHeight="1">
      <c r="A105" s="11">
        <v>102</v>
      </c>
      <c r="B105" s="20" t="s">
        <v>395</v>
      </c>
      <c r="C105" s="20" t="s">
        <v>666</v>
      </c>
      <c r="D105" s="39" t="s">
        <v>396</v>
      </c>
      <c r="E105" s="39" t="s">
        <v>139</v>
      </c>
      <c r="F105" s="7" t="s">
        <v>5</v>
      </c>
      <c r="G105" s="7">
        <v>9.8</v>
      </c>
      <c r="H105" s="7">
        <f t="shared" si="30"/>
        <v>1078</v>
      </c>
      <c r="I105" s="8" t="s">
        <v>5</v>
      </c>
      <c r="J105" s="9" t="str">
        <f t="shared" si="31"/>
        <v>ΟΚ</v>
      </c>
      <c r="K105" s="9" t="s">
        <v>13</v>
      </c>
      <c r="L105" s="9"/>
      <c r="M105" s="9"/>
      <c r="N105" s="11"/>
      <c r="O105" s="11">
        <f t="shared" si="32"/>
        <v>0</v>
      </c>
      <c r="P105" s="11"/>
      <c r="Q105" s="11">
        <f t="shared" si="33"/>
        <v>0</v>
      </c>
      <c r="R105" s="11" t="s">
        <v>6</v>
      </c>
      <c r="S105" s="11">
        <f t="shared" si="34"/>
        <v>50</v>
      </c>
      <c r="T105" s="11"/>
      <c r="U105" s="11">
        <f t="shared" si="35"/>
        <v>0</v>
      </c>
      <c r="V105" s="11" t="s">
        <v>5</v>
      </c>
      <c r="W105" s="11">
        <f t="shared" si="36"/>
        <v>100</v>
      </c>
      <c r="X105" s="11"/>
      <c r="Y105" s="11">
        <f t="shared" si="37"/>
        <v>0</v>
      </c>
      <c r="Z105" s="11"/>
      <c r="AA105" s="12">
        <f t="shared" si="38"/>
        <v>0</v>
      </c>
      <c r="AB105" s="40">
        <f t="shared" si="39"/>
        <v>1228</v>
      </c>
      <c r="AC105" s="11"/>
    </row>
    <row r="106" spans="1:29" ht="18" customHeight="1">
      <c r="A106" s="11">
        <v>103</v>
      </c>
      <c r="B106" s="20" t="s">
        <v>41</v>
      </c>
      <c r="C106" s="20" t="s">
        <v>510</v>
      </c>
      <c r="D106" s="39" t="s">
        <v>42</v>
      </c>
      <c r="E106" s="39" t="s">
        <v>43</v>
      </c>
      <c r="F106" s="7" t="s">
        <v>5</v>
      </c>
      <c r="G106" s="7">
        <v>9.9</v>
      </c>
      <c r="H106" s="7">
        <f t="shared" si="30"/>
        <v>1089</v>
      </c>
      <c r="I106" s="8" t="s">
        <v>5</v>
      </c>
      <c r="J106" s="9" t="str">
        <f t="shared" si="31"/>
        <v>ΟΚ</v>
      </c>
      <c r="K106" s="9" t="s">
        <v>13</v>
      </c>
      <c r="L106" s="9"/>
      <c r="M106" s="9"/>
      <c r="N106" s="11"/>
      <c r="O106" s="11">
        <f t="shared" si="32"/>
        <v>0</v>
      </c>
      <c r="P106" s="11"/>
      <c r="Q106" s="11">
        <f t="shared" si="33"/>
        <v>0</v>
      </c>
      <c r="R106" s="11"/>
      <c r="S106" s="11">
        <f t="shared" si="34"/>
        <v>0</v>
      </c>
      <c r="T106" s="11"/>
      <c r="U106" s="11">
        <f t="shared" si="35"/>
        <v>0</v>
      </c>
      <c r="V106" s="11" t="s">
        <v>5</v>
      </c>
      <c r="W106" s="11">
        <f t="shared" si="36"/>
        <v>100</v>
      </c>
      <c r="X106" s="11"/>
      <c r="Y106" s="11">
        <f t="shared" si="37"/>
        <v>0</v>
      </c>
      <c r="Z106" s="11">
        <v>5</v>
      </c>
      <c r="AA106" s="12">
        <f t="shared" si="38"/>
        <v>35</v>
      </c>
      <c r="AB106" s="40">
        <f t="shared" si="39"/>
        <v>1224</v>
      </c>
      <c r="AC106" s="11"/>
    </row>
    <row r="107" spans="1:29" ht="18" customHeight="1">
      <c r="A107" s="11">
        <v>104</v>
      </c>
      <c r="B107" s="20" t="s">
        <v>328</v>
      </c>
      <c r="C107" s="20" t="s">
        <v>635</v>
      </c>
      <c r="D107" s="39" t="s">
        <v>329</v>
      </c>
      <c r="E107" s="39" t="s">
        <v>191</v>
      </c>
      <c r="F107" s="7" t="s">
        <v>5</v>
      </c>
      <c r="G107" s="7">
        <v>9.4</v>
      </c>
      <c r="H107" s="7">
        <f t="shared" si="30"/>
        <v>1034</v>
      </c>
      <c r="I107" s="8" t="s">
        <v>5</v>
      </c>
      <c r="J107" s="9" t="str">
        <f t="shared" si="31"/>
        <v>ΟΚ</v>
      </c>
      <c r="K107" s="9" t="s">
        <v>13</v>
      </c>
      <c r="L107" s="9"/>
      <c r="M107" s="9"/>
      <c r="N107" s="11"/>
      <c r="O107" s="11">
        <f t="shared" si="32"/>
        <v>0</v>
      </c>
      <c r="P107" s="11"/>
      <c r="Q107" s="11">
        <f t="shared" si="33"/>
        <v>0</v>
      </c>
      <c r="R107" s="11"/>
      <c r="S107" s="11">
        <f t="shared" si="34"/>
        <v>0</v>
      </c>
      <c r="T107" s="11"/>
      <c r="U107" s="11">
        <f t="shared" si="35"/>
        <v>0</v>
      </c>
      <c r="V107" s="11" t="s">
        <v>5</v>
      </c>
      <c r="W107" s="11">
        <f t="shared" si="36"/>
        <v>100</v>
      </c>
      <c r="X107" s="11">
        <v>5</v>
      </c>
      <c r="Y107" s="11">
        <f t="shared" si="37"/>
        <v>85</v>
      </c>
      <c r="Z107" s="11"/>
      <c r="AA107" s="12">
        <f t="shared" si="38"/>
        <v>0</v>
      </c>
      <c r="AB107" s="40">
        <f t="shared" si="39"/>
        <v>1219</v>
      </c>
      <c r="AC107" s="11"/>
    </row>
    <row r="108" spans="1:29" ht="18" customHeight="1">
      <c r="A108" s="11">
        <v>105</v>
      </c>
      <c r="B108" s="20" t="s">
        <v>246</v>
      </c>
      <c r="C108" s="20" t="s">
        <v>594</v>
      </c>
      <c r="D108" s="39" t="s">
        <v>247</v>
      </c>
      <c r="E108" s="39" t="s">
        <v>248</v>
      </c>
      <c r="F108" s="7" t="s">
        <v>5</v>
      </c>
      <c r="G108" s="7">
        <v>8</v>
      </c>
      <c r="H108" s="7">
        <f t="shared" si="30"/>
        <v>880</v>
      </c>
      <c r="I108" s="8" t="s">
        <v>5</v>
      </c>
      <c r="J108" s="9" t="str">
        <f t="shared" si="31"/>
        <v>ΟΚ</v>
      </c>
      <c r="K108" s="9" t="s">
        <v>13</v>
      </c>
      <c r="L108" s="9" t="s">
        <v>5</v>
      </c>
      <c r="M108" s="9"/>
      <c r="N108" s="11"/>
      <c r="O108" s="11">
        <f t="shared" si="32"/>
        <v>0</v>
      </c>
      <c r="P108" s="11"/>
      <c r="Q108" s="11">
        <f t="shared" si="33"/>
        <v>0</v>
      </c>
      <c r="R108" s="11"/>
      <c r="S108" s="11">
        <f t="shared" si="34"/>
        <v>0</v>
      </c>
      <c r="T108" s="11" t="s">
        <v>5</v>
      </c>
      <c r="U108" s="11">
        <f t="shared" si="35"/>
        <v>150</v>
      </c>
      <c r="V108" s="11"/>
      <c r="W108" s="11">
        <f t="shared" si="36"/>
        <v>0</v>
      </c>
      <c r="X108" s="11">
        <v>4</v>
      </c>
      <c r="Y108" s="11">
        <f t="shared" si="37"/>
        <v>68</v>
      </c>
      <c r="Z108" s="11">
        <v>17</v>
      </c>
      <c r="AA108" s="12">
        <f t="shared" si="38"/>
        <v>119</v>
      </c>
      <c r="AB108" s="40">
        <f t="shared" si="39"/>
        <v>1217</v>
      </c>
      <c r="AC108" s="11"/>
    </row>
    <row r="109" spans="1:29" ht="18" customHeight="1">
      <c r="A109" s="11">
        <v>106</v>
      </c>
      <c r="B109" s="20" t="s">
        <v>50</v>
      </c>
      <c r="C109" s="20" t="s">
        <v>513</v>
      </c>
      <c r="D109" s="39" t="s">
        <v>51</v>
      </c>
      <c r="E109" s="39" t="s">
        <v>52</v>
      </c>
      <c r="F109" s="7" t="s">
        <v>5</v>
      </c>
      <c r="G109" s="7">
        <v>9.6</v>
      </c>
      <c r="H109" s="7">
        <f t="shared" si="30"/>
        <v>1056</v>
      </c>
      <c r="I109" s="8" t="s">
        <v>5</v>
      </c>
      <c r="J109" s="9" t="str">
        <f t="shared" si="31"/>
        <v>ΟΚ</v>
      </c>
      <c r="K109" s="9" t="s">
        <v>13</v>
      </c>
      <c r="L109" s="9" t="s">
        <v>5</v>
      </c>
      <c r="M109" s="9" t="s">
        <v>5</v>
      </c>
      <c r="N109" s="11"/>
      <c r="O109" s="11">
        <f t="shared" si="32"/>
        <v>0</v>
      </c>
      <c r="P109" s="11"/>
      <c r="Q109" s="11">
        <f t="shared" si="33"/>
        <v>0</v>
      </c>
      <c r="R109" s="11"/>
      <c r="S109" s="11">
        <f t="shared" si="34"/>
        <v>0</v>
      </c>
      <c r="T109" s="11"/>
      <c r="U109" s="11">
        <f t="shared" si="35"/>
        <v>0</v>
      </c>
      <c r="V109" s="11"/>
      <c r="W109" s="11">
        <f t="shared" si="36"/>
        <v>0</v>
      </c>
      <c r="X109" s="11">
        <v>6</v>
      </c>
      <c r="Y109" s="11">
        <f t="shared" si="37"/>
        <v>102</v>
      </c>
      <c r="Z109" s="11">
        <v>7</v>
      </c>
      <c r="AA109" s="12">
        <f t="shared" si="38"/>
        <v>49</v>
      </c>
      <c r="AB109" s="40">
        <f t="shared" si="39"/>
        <v>1207</v>
      </c>
      <c r="AC109" s="53"/>
    </row>
    <row r="110" spans="1:29" ht="18" customHeight="1">
      <c r="A110" s="11">
        <v>107</v>
      </c>
      <c r="B110" s="20" t="s">
        <v>312</v>
      </c>
      <c r="C110" s="20" t="s">
        <v>628</v>
      </c>
      <c r="D110" s="39" t="s">
        <v>311</v>
      </c>
      <c r="E110" s="39" t="s">
        <v>134</v>
      </c>
      <c r="F110" s="7" t="s">
        <v>5</v>
      </c>
      <c r="G110" s="7">
        <v>7.36</v>
      </c>
      <c r="H110" s="7">
        <f t="shared" si="30"/>
        <v>809.6</v>
      </c>
      <c r="I110" s="8" t="s">
        <v>5</v>
      </c>
      <c r="J110" s="9" t="str">
        <f t="shared" si="31"/>
        <v>ΟΚ</v>
      </c>
      <c r="K110" s="9" t="s">
        <v>13</v>
      </c>
      <c r="L110" s="9"/>
      <c r="M110" s="9"/>
      <c r="N110" s="11"/>
      <c r="O110" s="11">
        <f t="shared" si="32"/>
        <v>0</v>
      </c>
      <c r="P110" s="11"/>
      <c r="Q110" s="11">
        <f t="shared" si="33"/>
        <v>0</v>
      </c>
      <c r="R110" s="11"/>
      <c r="S110" s="11">
        <f t="shared" si="34"/>
        <v>0</v>
      </c>
      <c r="T110" s="11" t="s">
        <v>5</v>
      </c>
      <c r="U110" s="11">
        <f t="shared" si="35"/>
        <v>150</v>
      </c>
      <c r="V110" s="11"/>
      <c r="W110" s="11">
        <f t="shared" si="36"/>
        <v>0</v>
      </c>
      <c r="X110" s="11"/>
      <c r="Y110" s="11">
        <f t="shared" si="37"/>
        <v>0</v>
      </c>
      <c r="Z110" s="11">
        <v>35</v>
      </c>
      <c r="AA110" s="12">
        <f t="shared" si="38"/>
        <v>245</v>
      </c>
      <c r="AB110" s="40">
        <f t="shared" si="39"/>
        <v>1204.6</v>
      </c>
      <c r="AC110" s="11"/>
    </row>
    <row r="111" spans="1:29" ht="18" customHeight="1">
      <c r="A111" s="11">
        <v>108</v>
      </c>
      <c r="B111" s="20" t="s">
        <v>101</v>
      </c>
      <c r="C111" s="20" t="s">
        <v>532</v>
      </c>
      <c r="D111" s="39" t="s">
        <v>102</v>
      </c>
      <c r="E111" s="39" t="s">
        <v>103</v>
      </c>
      <c r="F111" s="7" t="s">
        <v>5</v>
      </c>
      <c r="G111" s="7">
        <v>8.67</v>
      </c>
      <c r="H111" s="7">
        <f t="shared" si="30"/>
        <v>953.7</v>
      </c>
      <c r="I111" s="8" t="s">
        <v>5</v>
      </c>
      <c r="J111" s="9" t="str">
        <f t="shared" si="31"/>
        <v>ΟΚ</v>
      </c>
      <c r="K111" s="9" t="s">
        <v>13</v>
      </c>
      <c r="L111" s="9"/>
      <c r="M111" s="9" t="s">
        <v>5</v>
      </c>
      <c r="N111" s="11"/>
      <c r="O111" s="11">
        <f t="shared" si="32"/>
        <v>0</v>
      </c>
      <c r="P111" s="11"/>
      <c r="Q111" s="11">
        <f t="shared" si="33"/>
        <v>0</v>
      </c>
      <c r="R111" s="11"/>
      <c r="S111" s="11">
        <f t="shared" si="34"/>
        <v>0</v>
      </c>
      <c r="T111" s="11" t="s">
        <v>5</v>
      </c>
      <c r="U111" s="11">
        <f t="shared" si="35"/>
        <v>150</v>
      </c>
      <c r="V111" s="11" t="s">
        <v>5</v>
      </c>
      <c r="W111" s="11">
        <f t="shared" si="36"/>
        <v>100</v>
      </c>
      <c r="X111" s="11"/>
      <c r="Y111" s="11">
        <f t="shared" si="37"/>
        <v>0</v>
      </c>
      <c r="Z111" s="11"/>
      <c r="AA111" s="12">
        <f t="shared" si="38"/>
        <v>0</v>
      </c>
      <c r="AB111" s="40">
        <f t="shared" si="39"/>
        <v>1203.7</v>
      </c>
      <c r="AC111" s="11"/>
    </row>
    <row r="112" spans="1:29" ht="18" customHeight="1">
      <c r="A112" s="11">
        <v>109</v>
      </c>
      <c r="B112" s="20" t="s">
        <v>293</v>
      </c>
      <c r="C112" s="20" t="s">
        <v>615</v>
      </c>
      <c r="D112" s="39" t="s">
        <v>294</v>
      </c>
      <c r="E112" s="39" t="s">
        <v>295</v>
      </c>
      <c r="F112" s="7" t="s">
        <v>5</v>
      </c>
      <c r="G112" s="7">
        <v>9.37</v>
      </c>
      <c r="H112" s="7">
        <f t="shared" si="30"/>
        <v>1030.6999999999998</v>
      </c>
      <c r="I112" s="8" t="s">
        <v>5</v>
      </c>
      <c r="J112" s="9" t="str">
        <f t="shared" si="31"/>
        <v>ΟΚ</v>
      </c>
      <c r="K112" s="9" t="s">
        <v>13</v>
      </c>
      <c r="L112" s="9"/>
      <c r="M112" s="9"/>
      <c r="N112" s="11" t="s">
        <v>2</v>
      </c>
      <c r="O112" s="11">
        <f t="shared" si="32"/>
        <v>70</v>
      </c>
      <c r="P112" s="11"/>
      <c r="Q112" s="11">
        <f t="shared" si="33"/>
        <v>0</v>
      </c>
      <c r="R112" s="11"/>
      <c r="S112" s="11">
        <f t="shared" si="34"/>
        <v>0</v>
      </c>
      <c r="T112" s="11"/>
      <c r="U112" s="11">
        <f t="shared" si="35"/>
        <v>0</v>
      </c>
      <c r="V112" s="11" t="s">
        <v>5</v>
      </c>
      <c r="W112" s="11">
        <f t="shared" si="36"/>
        <v>100</v>
      </c>
      <c r="X112" s="11"/>
      <c r="Y112" s="11">
        <f t="shared" si="37"/>
        <v>0</v>
      </c>
      <c r="Z112" s="11"/>
      <c r="AA112" s="12">
        <f t="shared" si="38"/>
        <v>0</v>
      </c>
      <c r="AB112" s="40">
        <f t="shared" si="39"/>
        <v>1200.6999999999998</v>
      </c>
      <c r="AC112" s="11"/>
    </row>
    <row r="113" spans="1:29" ht="18" customHeight="1">
      <c r="A113" s="11">
        <v>110</v>
      </c>
      <c r="B113" s="20" t="s">
        <v>330</v>
      </c>
      <c r="C113" s="20" t="s">
        <v>636</v>
      </c>
      <c r="D113" s="39" t="s">
        <v>331</v>
      </c>
      <c r="E113" s="39" t="s">
        <v>332</v>
      </c>
      <c r="F113" s="7" t="s">
        <v>5</v>
      </c>
      <c r="G113" s="7">
        <v>9.05</v>
      </c>
      <c r="H113" s="7">
        <f t="shared" si="30"/>
        <v>995.5000000000001</v>
      </c>
      <c r="I113" s="8" t="s">
        <v>5</v>
      </c>
      <c r="J113" s="9" t="str">
        <f t="shared" si="31"/>
        <v>ΟΚ</v>
      </c>
      <c r="K113" s="9" t="s">
        <v>13</v>
      </c>
      <c r="L113" s="9"/>
      <c r="M113" s="9"/>
      <c r="N113" s="11"/>
      <c r="O113" s="11">
        <f t="shared" si="32"/>
        <v>0</v>
      </c>
      <c r="P113" s="11"/>
      <c r="Q113" s="11">
        <f t="shared" si="33"/>
        <v>0</v>
      </c>
      <c r="R113" s="11"/>
      <c r="S113" s="11">
        <f t="shared" si="34"/>
        <v>0</v>
      </c>
      <c r="T113" s="11"/>
      <c r="U113" s="11">
        <f t="shared" si="35"/>
        <v>0</v>
      </c>
      <c r="V113" s="11" t="s">
        <v>5</v>
      </c>
      <c r="W113" s="11">
        <f t="shared" si="36"/>
        <v>100</v>
      </c>
      <c r="X113" s="11"/>
      <c r="Y113" s="11">
        <f t="shared" si="37"/>
        <v>0</v>
      </c>
      <c r="Z113" s="11">
        <v>15</v>
      </c>
      <c r="AA113" s="12">
        <f t="shared" si="38"/>
        <v>105</v>
      </c>
      <c r="AB113" s="40">
        <f t="shared" si="39"/>
        <v>1200.5</v>
      </c>
      <c r="AC113" s="11"/>
    </row>
    <row r="114" spans="1:29" ht="18" customHeight="1">
      <c r="A114" s="11">
        <v>111</v>
      </c>
      <c r="B114" s="20" t="s">
        <v>282</v>
      </c>
      <c r="C114" s="20" t="s">
        <v>611</v>
      </c>
      <c r="D114" s="39" t="s">
        <v>283</v>
      </c>
      <c r="E114" s="39" t="s">
        <v>256</v>
      </c>
      <c r="F114" s="7" t="s">
        <v>5</v>
      </c>
      <c r="G114" s="7">
        <v>10</v>
      </c>
      <c r="H114" s="7">
        <f t="shared" si="30"/>
        <v>1100</v>
      </c>
      <c r="I114" s="8" t="s">
        <v>5</v>
      </c>
      <c r="J114" s="9" t="str">
        <f t="shared" si="31"/>
        <v>ΟΚ</v>
      </c>
      <c r="K114" s="9" t="s">
        <v>13</v>
      </c>
      <c r="L114" s="9" t="s">
        <v>5</v>
      </c>
      <c r="M114" s="9"/>
      <c r="N114" s="11"/>
      <c r="O114" s="11">
        <f t="shared" si="32"/>
        <v>0</v>
      </c>
      <c r="P114" s="11"/>
      <c r="Q114" s="11">
        <f t="shared" si="33"/>
        <v>0</v>
      </c>
      <c r="R114" s="11"/>
      <c r="S114" s="11">
        <f t="shared" si="34"/>
        <v>0</v>
      </c>
      <c r="T114" s="11"/>
      <c r="U114" s="11">
        <f t="shared" si="35"/>
        <v>0</v>
      </c>
      <c r="V114" s="11" t="s">
        <v>5</v>
      </c>
      <c r="W114" s="11">
        <f t="shared" si="36"/>
        <v>100</v>
      </c>
      <c r="X114" s="11"/>
      <c r="Y114" s="11">
        <f t="shared" si="37"/>
        <v>0</v>
      </c>
      <c r="Z114" s="11"/>
      <c r="AA114" s="12">
        <f t="shared" si="38"/>
        <v>0</v>
      </c>
      <c r="AB114" s="40">
        <f t="shared" si="39"/>
        <v>1200</v>
      </c>
      <c r="AC114" s="11"/>
    </row>
    <row r="115" spans="1:29" ht="18" customHeight="1">
      <c r="A115" s="11">
        <v>112</v>
      </c>
      <c r="B115" s="20" t="s">
        <v>381</v>
      </c>
      <c r="C115" s="20" t="s">
        <v>658</v>
      </c>
      <c r="D115" s="39" t="s">
        <v>382</v>
      </c>
      <c r="E115" s="39" t="s">
        <v>100</v>
      </c>
      <c r="F115" s="7" t="s">
        <v>5</v>
      </c>
      <c r="G115" s="7">
        <v>10</v>
      </c>
      <c r="H115" s="7">
        <f t="shared" si="30"/>
        <v>1100</v>
      </c>
      <c r="I115" s="8" t="s">
        <v>5</v>
      </c>
      <c r="J115" s="9" t="str">
        <f t="shared" si="31"/>
        <v>ΟΚ</v>
      </c>
      <c r="K115" s="9" t="s">
        <v>13</v>
      </c>
      <c r="L115" s="9" t="s">
        <v>5</v>
      </c>
      <c r="M115" s="9"/>
      <c r="N115" s="11"/>
      <c r="O115" s="11">
        <f t="shared" si="32"/>
        <v>0</v>
      </c>
      <c r="P115" s="11"/>
      <c r="Q115" s="11">
        <f t="shared" si="33"/>
        <v>0</v>
      </c>
      <c r="R115" s="11"/>
      <c r="S115" s="11">
        <f t="shared" si="34"/>
        <v>0</v>
      </c>
      <c r="T115" s="11"/>
      <c r="U115" s="11">
        <f t="shared" si="35"/>
        <v>0</v>
      </c>
      <c r="V115" s="11" t="s">
        <v>5</v>
      </c>
      <c r="W115" s="11">
        <f t="shared" si="36"/>
        <v>100</v>
      </c>
      <c r="X115" s="11"/>
      <c r="Y115" s="11">
        <f t="shared" si="37"/>
        <v>0</v>
      </c>
      <c r="Z115" s="11"/>
      <c r="AA115" s="12">
        <f t="shared" si="38"/>
        <v>0</v>
      </c>
      <c r="AB115" s="40">
        <f t="shared" si="39"/>
        <v>1200</v>
      </c>
      <c r="AC115" s="11"/>
    </row>
    <row r="116" spans="1:29" ht="18" customHeight="1">
      <c r="A116" s="11">
        <v>113</v>
      </c>
      <c r="B116" s="20" t="s">
        <v>439</v>
      </c>
      <c r="C116" s="20" t="s">
        <v>684</v>
      </c>
      <c r="D116" s="39" t="s">
        <v>440</v>
      </c>
      <c r="E116" s="39" t="s">
        <v>153</v>
      </c>
      <c r="F116" s="7" t="s">
        <v>5</v>
      </c>
      <c r="G116" s="7">
        <v>9.9</v>
      </c>
      <c r="H116" s="7">
        <f t="shared" si="30"/>
        <v>1089</v>
      </c>
      <c r="I116" s="8" t="s">
        <v>5</v>
      </c>
      <c r="J116" s="9" t="str">
        <f t="shared" si="31"/>
        <v>ΟΚ</v>
      </c>
      <c r="K116" s="9" t="s">
        <v>13</v>
      </c>
      <c r="L116" s="9"/>
      <c r="M116" s="9"/>
      <c r="N116" s="11"/>
      <c r="O116" s="11">
        <f t="shared" si="32"/>
        <v>0</v>
      </c>
      <c r="P116" s="11"/>
      <c r="Q116" s="11">
        <f t="shared" si="33"/>
        <v>0</v>
      </c>
      <c r="R116" s="11"/>
      <c r="S116" s="11">
        <f t="shared" si="34"/>
        <v>0</v>
      </c>
      <c r="T116" s="11"/>
      <c r="U116" s="11">
        <f t="shared" si="35"/>
        <v>0</v>
      </c>
      <c r="V116" s="11"/>
      <c r="W116" s="11">
        <f t="shared" si="36"/>
        <v>0</v>
      </c>
      <c r="X116" s="11">
        <v>6</v>
      </c>
      <c r="Y116" s="11">
        <f t="shared" si="37"/>
        <v>102</v>
      </c>
      <c r="Z116" s="11"/>
      <c r="AA116" s="12">
        <f t="shared" si="38"/>
        <v>0</v>
      </c>
      <c r="AB116" s="40">
        <f t="shared" si="39"/>
        <v>1191</v>
      </c>
      <c r="AC116" s="11"/>
    </row>
    <row r="117" spans="1:29" ht="18" customHeight="1">
      <c r="A117" s="11">
        <v>114</v>
      </c>
      <c r="B117" s="20" t="s">
        <v>420</v>
      </c>
      <c r="C117" s="20" t="s">
        <v>676</v>
      </c>
      <c r="D117" s="39" t="s">
        <v>421</v>
      </c>
      <c r="E117" s="39" t="s">
        <v>422</v>
      </c>
      <c r="F117" s="7" t="s">
        <v>5</v>
      </c>
      <c r="G117" s="7">
        <v>9.91</v>
      </c>
      <c r="H117" s="7">
        <f t="shared" si="30"/>
        <v>1090.1</v>
      </c>
      <c r="I117" s="8" t="s">
        <v>5</v>
      </c>
      <c r="J117" s="9" t="str">
        <f t="shared" si="31"/>
        <v>ΟΚ</v>
      </c>
      <c r="K117" s="9" t="s">
        <v>13</v>
      </c>
      <c r="L117" s="9"/>
      <c r="M117" s="9"/>
      <c r="N117" s="11"/>
      <c r="O117" s="11">
        <f t="shared" si="32"/>
        <v>0</v>
      </c>
      <c r="P117" s="11"/>
      <c r="Q117" s="11">
        <f t="shared" si="33"/>
        <v>0</v>
      </c>
      <c r="R117" s="11"/>
      <c r="S117" s="11">
        <f t="shared" si="34"/>
        <v>0</v>
      </c>
      <c r="T117" s="11"/>
      <c r="U117" s="11">
        <f t="shared" si="35"/>
        <v>0</v>
      </c>
      <c r="V117" s="11" t="s">
        <v>5</v>
      </c>
      <c r="W117" s="11">
        <f t="shared" si="36"/>
        <v>100</v>
      </c>
      <c r="X117" s="11"/>
      <c r="Y117" s="11">
        <f t="shared" si="37"/>
        <v>0</v>
      </c>
      <c r="Z117" s="11"/>
      <c r="AA117" s="12">
        <f t="shared" si="38"/>
        <v>0</v>
      </c>
      <c r="AB117" s="40">
        <f t="shared" si="39"/>
        <v>1190.1</v>
      </c>
      <c r="AC117" s="11"/>
    </row>
    <row r="118" spans="1:29" ht="32.25" customHeight="1">
      <c r="A118" s="11">
        <v>115</v>
      </c>
      <c r="B118" s="20" t="s">
        <v>397</v>
      </c>
      <c r="C118" s="20" t="s">
        <v>667</v>
      </c>
      <c r="D118" s="39" t="s">
        <v>398</v>
      </c>
      <c r="E118" s="39" t="s">
        <v>332</v>
      </c>
      <c r="F118" s="7" t="s">
        <v>5</v>
      </c>
      <c r="G118" s="7">
        <v>7.1</v>
      </c>
      <c r="H118" s="7">
        <f t="shared" si="30"/>
        <v>781</v>
      </c>
      <c r="I118" s="8" t="s">
        <v>5</v>
      </c>
      <c r="J118" s="9" t="str">
        <f t="shared" si="31"/>
        <v>ΟΚ</v>
      </c>
      <c r="K118" s="9" t="s">
        <v>13</v>
      </c>
      <c r="L118" s="9"/>
      <c r="M118" s="9"/>
      <c r="N118" s="11"/>
      <c r="O118" s="11">
        <f t="shared" si="32"/>
        <v>0</v>
      </c>
      <c r="P118" s="11"/>
      <c r="Q118" s="11">
        <f t="shared" si="33"/>
        <v>0</v>
      </c>
      <c r="R118" s="11"/>
      <c r="S118" s="11">
        <f t="shared" si="34"/>
        <v>0</v>
      </c>
      <c r="T118" s="11" t="s">
        <v>5</v>
      </c>
      <c r="U118" s="11">
        <f t="shared" si="35"/>
        <v>150</v>
      </c>
      <c r="V118" s="11"/>
      <c r="W118" s="11">
        <f t="shared" si="36"/>
        <v>0</v>
      </c>
      <c r="X118" s="11">
        <v>15</v>
      </c>
      <c r="Y118" s="11">
        <f t="shared" si="37"/>
        <v>255</v>
      </c>
      <c r="Z118" s="11"/>
      <c r="AA118" s="12">
        <f t="shared" si="38"/>
        <v>0</v>
      </c>
      <c r="AB118" s="40">
        <f t="shared" si="39"/>
        <v>1186</v>
      </c>
      <c r="AC118" s="11"/>
    </row>
    <row r="119" spans="1:29" ht="18" customHeight="1">
      <c r="A119" s="11">
        <v>116</v>
      </c>
      <c r="B119" s="20" t="s">
        <v>477</v>
      </c>
      <c r="C119" s="20" t="s">
        <v>701</v>
      </c>
      <c r="D119" s="39" t="s">
        <v>478</v>
      </c>
      <c r="E119" s="39" t="s">
        <v>457</v>
      </c>
      <c r="F119" s="7" t="s">
        <v>5</v>
      </c>
      <c r="G119" s="7">
        <v>6</v>
      </c>
      <c r="H119" s="7">
        <f t="shared" si="30"/>
        <v>660</v>
      </c>
      <c r="I119" s="8" t="s">
        <v>5</v>
      </c>
      <c r="J119" s="9" t="str">
        <f t="shared" si="31"/>
        <v>ΟΚ</v>
      </c>
      <c r="K119" s="9" t="s">
        <v>13</v>
      </c>
      <c r="L119" s="9"/>
      <c r="M119" s="9" t="s">
        <v>5</v>
      </c>
      <c r="N119" s="11"/>
      <c r="O119" s="11">
        <f t="shared" si="32"/>
        <v>0</v>
      </c>
      <c r="P119" s="11"/>
      <c r="Q119" s="11">
        <f t="shared" si="33"/>
        <v>0</v>
      </c>
      <c r="R119" s="11" t="s">
        <v>3</v>
      </c>
      <c r="S119" s="11">
        <f t="shared" si="34"/>
        <v>30</v>
      </c>
      <c r="T119" s="11" t="s">
        <v>5</v>
      </c>
      <c r="U119" s="11">
        <f t="shared" si="35"/>
        <v>150</v>
      </c>
      <c r="V119" s="11" t="s">
        <v>5</v>
      </c>
      <c r="W119" s="11">
        <f t="shared" si="36"/>
        <v>100</v>
      </c>
      <c r="X119" s="11">
        <v>14</v>
      </c>
      <c r="Y119" s="11">
        <f t="shared" si="37"/>
        <v>238</v>
      </c>
      <c r="Z119" s="11"/>
      <c r="AA119" s="12">
        <f t="shared" si="38"/>
        <v>0</v>
      </c>
      <c r="AB119" s="40">
        <f t="shared" si="39"/>
        <v>1178</v>
      </c>
      <c r="AC119" s="11"/>
    </row>
    <row r="120" spans="1:29" ht="24" customHeight="1">
      <c r="A120" s="11">
        <v>117</v>
      </c>
      <c r="B120" s="20" t="s">
        <v>194</v>
      </c>
      <c r="C120" s="20" t="s">
        <v>571</v>
      </c>
      <c r="D120" s="39" t="s">
        <v>195</v>
      </c>
      <c r="E120" s="39" t="s">
        <v>113</v>
      </c>
      <c r="F120" s="7" t="s">
        <v>5</v>
      </c>
      <c r="G120" s="7">
        <v>9.75</v>
      </c>
      <c r="H120" s="7">
        <f t="shared" si="30"/>
        <v>1072.5</v>
      </c>
      <c r="I120" s="8" t="s">
        <v>5</v>
      </c>
      <c r="J120" s="9" t="str">
        <f t="shared" si="31"/>
        <v>ΟΚ</v>
      </c>
      <c r="K120" s="9" t="s">
        <v>13</v>
      </c>
      <c r="L120" s="9"/>
      <c r="M120" s="9"/>
      <c r="N120" s="11"/>
      <c r="O120" s="11">
        <f t="shared" si="32"/>
        <v>0</v>
      </c>
      <c r="P120" s="11"/>
      <c r="Q120" s="11">
        <f t="shared" si="33"/>
        <v>0</v>
      </c>
      <c r="R120" s="11"/>
      <c r="S120" s="11">
        <f t="shared" si="34"/>
        <v>0</v>
      </c>
      <c r="T120" s="11"/>
      <c r="U120" s="11">
        <f t="shared" si="35"/>
        <v>0</v>
      </c>
      <c r="V120" s="11" t="s">
        <v>5</v>
      </c>
      <c r="W120" s="11">
        <f t="shared" si="36"/>
        <v>100</v>
      </c>
      <c r="X120" s="11"/>
      <c r="Y120" s="11">
        <f t="shared" si="37"/>
        <v>0</v>
      </c>
      <c r="Z120" s="11"/>
      <c r="AA120" s="12">
        <f t="shared" si="38"/>
        <v>0</v>
      </c>
      <c r="AB120" s="40">
        <f t="shared" si="39"/>
        <v>1172.5</v>
      </c>
      <c r="AC120" s="11"/>
    </row>
    <row r="121" spans="1:29" ht="39.75" customHeight="1">
      <c r="A121" s="11">
        <v>118</v>
      </c>
      <c r="B121" s="20" t="s">
        <v>468</v>
      </c>
      <c r="C121" s="20" t="s">
        <v>696</v>
      </c>
      <c r="D121" s="39" t="s">
        <v>469</v>
      </c>
      <c r="E121" s="39" t="s">
        <v>388</v>
      </c>
      <c r="F121" s="7" t="s">
        <v>5</v>
      </c>
      <c r="G121" s="7">
        <v>8.05</v>
      </c>
      <c r="H121" s="7">
        <f t="shared" si="30"/>
        <v>885.5000000000001</v>
      </c>
      <c r="I121" s="8" t="s">
        <v>5</v>
      </c>
      <c r="J121" s="9" t="str">
        <f t="shared" si="31"/>
        <v>ΟΚ</v>
      </c>
      <c r="K121" s="9" t="s">
        <v>13</v>
      </c>
      <c r="L121" s="9"/>
      <c r="M121" s="9"/>
      <c r="N121" s="11"/>
      <c r="O121" s="11">
        <f t="shared" si="32"/>
        <v>0</v>
      </c>
      <c r="P121" s="11"/>
      <c r="Q121" s="11">
        <f t="shared" si="33"/>
        <v>0</v>
      </c>
      <c r="R121" s="11" t="s">
        <v>6</v>
      </c>
      <c r="S121" s="11">
        <f t="shared" si="34"/>
        <v>50</v>
      </c>
      <c r="T121" s="11" t="s">
        <v>5</v>
      </c>
      <c r="U121" s="11">
        <f t="shared" si="35"/>
        <v>150</v>
      </c>
      <c r="V121" s="11"/>
      <c r="W121" s="11">
        <f t="shared" si="36"/>
        <v>0</v>
      </c>
      <c r="X121" s="11">
        <v>5</v>
      </c>
      <c r="Y121" s="11">
        <f t="shared" si="37"/>
        <v>85</v>
      </c>
      <c r="Z121" s="11"/>
      <c r="AA121" s="12">
        <f t="shared" si="38"/>
        <v>0</v>
      </c>
      <c r="AB121" s="40">
        <f t="shared" si="39"/>
        <v>1170.5</v>
      </c>
      <c r="AC121" s="11"/>
    </row>
    <row r="122" spans="1:29" ht="18" customHeight="1">
      <c r="A122" s="11">
        <v>119</v>
      </c>
      <c r="B122" s="20" t="s">
        <v>154</v>
      </c>
      <c r="C122" s="20" t="s">
        <v>553</v>
      </c>
      <c r="D122" s="39" t="s">
        <v>155</v>
      </c>
      <c r="E122" s="39" t="s">
        <v>156</v>
      </c>
      <c r="F122" s="7" t="s">
        <v>5</v>
      </c>
      <c r="G122" s="7">
        <v>8.3</v>
      </c>
      <c r="H122" s="7">
        <f t="shared" si="30"/>
        <v>913.0000000000001</v>
      </c>
      <c r="I122" s="8" t="s">
        <v>5</v>
      </c>
      <c r="J122" s="9" t="str">
        <f t="shared" si="31"/>
        <v>ΟΚ</v>
      </c>
      <c r="K122" s="9" t="s">
        <v>13</v>
      </c>
      <c r="L122" s="9"/>
      <c r="M122" s="9"/>
      <c r="N122" s="11"/>
      <c r="O122" s="11">
        <f t="shared" si="32"/>
        <v>0</v>
      </c>
      <c r="P122" s="11"/>
      <c r="Q122" s="11">
        <f t="shared" si="33"/>
        <v>0</v>
      </c>
      <c r="R122" s="11"/>
      <c r="S122" s="11">
        <f t="shared" si="34"/>
        <v>0</v>
      </c>
      <c r="T122" s="11" t="s">
        <v>5</v>
      </c>
      <c r="U122" s="11">
        <f t="shared" si="35"/>
        <v>150</v>
      </c>
      <c r="V122" s="11" t="s">
        <v>5</v>
      </c>
      <c r="W122" s="11">
        <f t="shared" si="36"/>
        <v>100</v>
      </c>
      <c r="X122" s="11"/>
      <c r="Y122" s="11">
        <f t="shared" si="37"/>
        <v>0</v>
      </c>
      <c r="Z122" s="11"/>
      <c r="AA122" s="12">
        <f t="shared" si="38"/>
        <v>0</v>
      </c>
      <c r="AB122" s="40">
        <f t="shared" si="39"/>
        <v>1163</v>
      </c>
      <c r="AC122" s="53"/>
    </row>
    <row r="123" spans="1:29" ht="18" customHeight="1">
      <c r="A123" s="11">
        <v>120</v>
      </c>
      <c r="B123" s="20" t="s">
        <v>428</v>
      </c>
      <c r="C123" s="20" t="s">
        <v>679</v>
      </c>
      <c r="D123" s="39" t="s">
        <v>429</v>
      </c>
      <c r="E123" s="39" t="s">
        <v>430</v>
      </c>
      <c r="F123" s="7" t="s">
        <v>5</v>
      </c>
      <c r="G123" s="7">
        <v>5.5</v>
      </c>
      <c r="H123" s="7">
        <f t="shared" si="30"/>
        <v>605</v>
      </c>
      <c r="I123" s="8" t="s">
        <v>5</v>
      </c>
      <c r="J123" s="9" t="str">
        <f t="shared" si="31"/>
        <v>ΟΚ</v>
      </c>
      <c r="K123" s="9" t="s">
        <v>13</v>
      </c>
      <c r="L123" s="9"/>
      <c r="M123" s="9"/>
      <c r="N123" s="11"/>
      <c r="O123" s="11">
        <f t="shared" si="32"/>
        <v>0</v>
      </c>
      <c r="P123" s="11"/>
      <c r="Q123" s="11">
        <f t="shared" si="33"/>
        <v>0</v>
      </c>
      <c r="R123" s="11"/>
      <c r="S123" s="11">
        <f t="shared" si="34"/>
        <v>0</v>
      </c>
      <c r="T123" s="11"/>
      <c r="U123" s="11">
        <f t="shared" si="35"/>
        <v>0</v>
      </c>
      <c r="V123" s="11"/>
      <c r="W123" s="11">
        <f t="shared" si="36"/>
        <v>0</v>
      </c>
      <c r="X123" s="11">
        <v>24</v>
      </c>
      <c r="Y123" s="11">
        <f t="shared" si="37"/>
        <v>408</v>
      </c>
      <c r="Z123" s="11">
        <v>21</v>
      </c>
      <c r="AA123" s="12">
        <f t="shared" si="38"/>
        <v>147</v>
      </c>
      <c r="AB123" s="40">
        <f t="shared" si="39"/>
        <v>1160</v>
      </c>
      <c r="AC123" s="11"/>
    </row>
    <row r="124" spans="1:29" ht="18" customHeight="1">
      <c r="A124" s="11">
        <v>121</v>
      </c>
      <c r="B124" s="20" t="s">
        <v>56</v>
      </c>
      <c r="C124" s="20" t="s">
        <v>515</v>
      </c>
      <c r="D124" s="39" t="s">
        <v>57</v>
      </c>
      <c r="E124" s="39" t="s">
        <v>58</v>
      </c>
      <c r="F124" s="7" t="s">
        <v>5</v>
      </c>
      <c r="G124" s="7">
        <v>6.85</v>
      </c>
      <c r="H124" s="7">
        <f t="shared" si="30"/>
        <v>753.5</v>
      </c>
      <c r="I124" s="8" t="s">
        <v>5</v>
      </c>
      <c r="J124" s="9" t="str">
        <f t="shared" si="31"/>
        <v>ΟΚ</v>
      </c>
      <c r="K124" s="9" t="s">
        <v>13</v>
      </c>
      <c r="L124" s="9" t="s">
        <v>13</v>
      </c>
      <c r="M124" s="9" t="s">
        <v>13</v>
      </c>
      <c r="N124" s="11"/>
      <c r="O124" s="11">
        <f t="shared" si="32"/>
        <v>0</v>
      </c>
      <c r="P124" s="11"/>
      <c r="Q124" s="11">
        <f t="shared" si="33"/>
        <v>0</v>
      </c>
      <c r="R124" s="11"/>
      <c r="S124" s="11">
        <f t="shared" si="34"/>
        <v>0</v>
      </c>
      <c r="T124" s="11"/>
      <c r="U124" s="11">
        <f t="shared" si="35"/>
        <v>0</v>
      </c>
      <c r="V124" s="11" t="s">
        <v>5</v>
      </c>
      <c r="W124" s="11">
        <f t="shared" si="36"/>
        <v>100</v>
      </c>
      <c r="X124" s="11">
        <v>18</v>
      </c>
      <c r="Y124" s="11">
        <f t="shared" si="37"/>
        <v>306</v>
      </c>
      <c r="Z124" s="11"/>
      <c r="AA124" s="12">
        <f t="shared" si="38"/>
        <v>0</v>
      </c>
      <c r="AB124" s="40">
        <f t="shared" si="39"/>
        <v>1159.5</v>
      </c>
      <c r="AC124" s="53"/>
    </row>
    <row r="125" spans="1:29" ht="18" customHeight="1">
      <c r="A125" s="11">
        <v>122</v>
      </c>
      <c r="B125" s="20" t="s">
        <v>470</v>
      </c>
      <c r="C125" s="20" t="s">
        <v>697</v>
      </c>
      <c r="D125" s="39" t="s">
        <v>471</v>
      </c>
      <c r="E125" s="39" t="s">
        <v>472</v>
      </c>
      <c r="F125" s="7" t="s">
        <v>5</v>
      </c>
      <c r="G125" s="7">
        <v>6.6</v>
      </c>
      <c r="H125" s="7">
        <f t="shared" si="30"/>
        <v>726</v>
      </c>
      <c r="I125" s="8" t="s">
        <v>5</v>
      </c>
      <c r="J125" s="9" t="str">
        <f t="shared" si="31"/>
        <v>ΟΚ</v>
      </c>
      <c r="K125" s="9" t="s">
        <v>13</v>
      </c>
      <c r="L125" s="9"/>
      <c r="M125" s="9"/>
      <c r="N125" s="11"/>
      <c r="O125" s="11">
        <f t="shared" si="32"/>
        <v>0</v>
      </c>
      <c r="P125" s="11"/>
      <c r="Q125" s="11">
        <f t="shared" si="33"/>
        <v>0</v>
      </c>
      <c r="R125" s="11" t="s">
        <v>3</v>
      </c>
      <c r="S125" s="11">
        <f t="shared" si="34"/>
        <v>30</v>
      </c>
      <c r="T125" s="11" t="s">
        <v>5</v>
      </c>
      <c r="U125" s="11">
        <f t="shared" si="35"/>
        <v>150</v>
      </c>
      <c r="V125" s="11" t="s">
        <v>5</v>
      </c>
      <c r="W125" s="11">
        <f t="shared" si="36"/>
        <v>100</v>
      </c>
      <c r="X125" s="11">
        <v>9</v>
      </c>
      <c r="Y125" s="11">
        <f t="shared" si="37"/>
        <v>153</v>
      </c>
      <c r="Z125" s="11"/>
      <c r="AA125" s="12">
        <f t="shared" si="38"/>
        <v>0</v>
      </c>
      <c r="AB125" s="40">
        <f t="shared" si="39"/>
        <v>1159</v>
      </c>
      <c r="AC125" s="11"/>
    </row>
    <row r="126" spans="1:29" ht="18" customHeight="1">
      <c r="A126" s="11">
        <v>123</v>
      </c>
      <c r="B126" s="20" t="s">
        <v>240</v>
      </c>
      <c r="C126" s="20" t="s">
        <v>591</v>
      </c>
      <c r="D126" s="39" t="s">
        <v>241</v>
      </c>
      <c r="E126" s="39" t="s">
        <v>92</v>
      </c>
      <c r="F126" s="7" t="s">
        <v>5</v>
      </c>
      <c r="G126" s="7">
        <v>9.15</v>
      </c>
      <c r="H126" s="7">
        <f t="shared" si="30"/>
        <v>1006.5</v>
      </c>
      <c r="I126" s="8" t="s">
        <v>5</v>
      </c>
      <c r="J126" s="9" t="str">
        <f t="shared" si="31"/>
        <v>ΟΚ</v>
      </c>
      <c r="K126" s="9" t="s">
        <v>13</v>
      </c>
      <c r="L126" s="9"/>
      <c r="M126" s="9"/>
      <c r="N126" s="11"/>
      <c r="O126" s="11">
        <f t="shared" si="32"/>
        <v>0</v>
      </c>
      <c r="P126" s="11"/>
      <c r="Q126" s="11">
        <f t="shared" si="33"/>
        <v>0</v>
      </c>
      <c r="R126" s="11"/>
      <c r="S126" s="11">
        <f t="shared" si="34"/>
        <v>0</v>
      </c>
      <c r="T126" s="11"/>
      <c r="U126" s="11">
        <f t="shared" si="35"/>
        <v>0</v>
      </c>
      <c r="V126" s="11" t="s">
        <v>5</v>
      </c>
      <c r="W126" s="11">
        <f t="shared" si="36"/>
        <v>100</v>
      </c>
      <c r="X126" s="11"/>
      <c r="Y126" s="11">
        <f t="shared" si="37"/>
        <v>0</v>
      </c>
      <c r="Z126" s="11">
        <v>7</v>
      </c>
      <c r="AA126" s="12">
        <f t="shared" si="38"/>
        <v>49</v>
      </c>
      <c r="AB126" s="40">
        <f t="shared" si="39"/>
        <v>1155.5</v>
      </c>
      <c r="AC126" s="11"/>
    </row>
    <row r="127" spans="1:29" ht="18" customHeight="1">
      <c r="A127" s="11">
        <v>124</v>
      </c>
      <c r="B127" s="20" t="s">
        <v>111</v>
      </c>
      <c r="C127" s="20" t="s">
        <v>536</v>
      </c>
      <c r="D127" s="39" t="s">
        <v>112</v>
      </c>
      <c r="E127" s="39" t="s">
        <v>113</v>
      </c>
      <c r="F127" s="7" t="s">
        <v>5</v>
      </c>
      <c r="G127" s="7">
        <v>6.95</v>
      </c>
      <c r="H127" s="7">
        <f t="shared" si="30"/>
        <v>764.5</v>
      </c>
      <c r="I127" s="8" t="s">
        <v>5</v>
      </c>
      <c r="J127" s="9" t="str">
        <f t="shared" si="31"/>
        <v>ΟΚ</v>
      </c>
      <c r="K127" s="9" t="s">
        <v>13</v>
      </c>
      <c r="L127" s="9"/>
      <c r="M127" s="9"/>
      <c r="N127" s="11"/>
      <c r="O127" s="11">
        <f t="shared" si="32"/>
        <v>0</v>
      </c>
      <c r="P127" s="11"/>
      <c r="Q127" s="11">
        <f t="shared" si="33"/>
        <v>0</v>
      </c>
      <c r="R127" s="11"/>
      <c r="S127" s="11">
        <f t="shared" si="34"/>
        <v>0</v>
      </c>
      <c r="T127" s="11"/>
      <c r="U127" s="11">
        <f t="shared" si="35"/>
        <v>0</v>
      </c>
      <c r="V127" s="11"/>
      <c r="W127" s="11">
        <f t="shared" si="36"/>
        <v>0</v>
      </c>
      <c r="X127" s="11">
        <v>11</v>
      </c>
      <c r="Y127" s="11">
        <f t="shared" si="37"/>
        <v>187</v>
      </c>
      <c r="Z127" s="11">
        <v>29</v>
      </c>
      <c r="AA127" s="12">
        <f t="shared" si="38"/>
        <v>203</v>
      </c>
      <c r="AB127" s="40">
        <f t="shared" si="39"/>
        <v>1154.5</v>
      </c>
      <c r="AC127" s="11"/>
    </row>
    <row r="128" spans="1:29" ht="18" customHeight="1">
      <c r="A128" s="11">
        <v>125</v>
      </c>
      <c r="B128" s="20" t="s">
        <v>237</v>
      </c>
      <c r="C128" s="20" t="s">
        <v>589</v>
      </c>
      <c r="D128" s="39" t="s">
        <v>238</v>
      </c>
      <c r="E128" s="39" t="s">
        <v>239</v>
      </c>
      <c r="F128" s="7" t="s">
        <v>5</v>
      </c>
      <c r="G128" s="7">
        <v>8</v>
      </c>
      <c r="H128" s="7">
        <f t="shared" si="30"/>
        <v>880</v>
      </c>
      <c r="I128" s="8" t="s">
        <v>5</v>
      </c>
      <c r="J128" s="9" t="str">
        <f t="shared" si="31"/>
        <v>ΟΚ</v>
      </c>
      <c r="K128" s="9" t="s">
        <v>13</v>
      </c>
      <c r="L128" s="9" t="s">
        <v>5</v>
      </c>
      <c r="M128" s="9"/>
      <c r="N128" s="11"/>
      <c r="O128" s="11">
        <f t="shared" si="32"/>
        <v>0</v>
      </c>
      <c r="P128" s="11"/>
      <c r="Q128" s="11">
        <f t="shared" si="33"/>
        <v>0</v>
      </c>
      <c r="R128" s="11"/>
      <c r="S128" s="11">
        <f t="shared" si="34"/>
        <v>0</v>
      </c>
      <c r="T128" s="11" t="s">
        <v>5</v>
      </c>
      <c r="U128" s="11">
        <f t="shared" si="35"/>
        <v>150</v>
      </c>
      <c r="V128" s="11"/>
      <c r="W128" s="11">
        <f t="shared" si="36"/>
        <v>0</v>
      </c>
      <c r="X128" s="11">
        <v>6</v>
      </c>
      <c r="Y128" s="11">
        <f t="shared" si="37"/>
        <v>102</v>
      </c>
      <c r="Z128" s="11">
        <v>3</v>
      </c>
      <c r="AA128" s="12">
        <f t="shared" si="38"/>
        <v>21</v>
      </c>
      <c r="AB128" s="40">
        <f t="shared" si="39"/>
        <v>1153</v>
      </c>
      <c r="AC128" s="11"/>
    </row>
    <row r="129" spans="1:29" ht="18" customHeight="1">
      <c r="A129" s="11">
        <v>126</v>
      </c>
      <c r="B129" s="20" t="s">
        <v>178</v>
      </c>
      <c r="C129" s="20" t="s">
        <v>564</v>
      </c>
      <c r="D129" s="39" t="s">
        <v>563</v>
      </c>
      <c r="E129" s="39" t="s">
        <v>46</v>
      </c>
      <c r="F129" s="7" t="s">
        <v>5</v>
      </c>
      <c r="G129" s="7">
        <v>5.5</v>
      </c>
      <c r="H129" s="7">
        <f t="shared" si="30"/>
        <v>605</v>
      </c>
      <c r="I129" s="8" t="s">
        <v>5</v>
      </c>
      <c r="J129" s="9" t="str">
        <f t="shared" si="31"/>
        <v>ΟΚ</v>
      </c>
      <c r="K129" s="9" t="s">
        <v>13</v>
      </c>
      <c r="L129" s="9"/>
      <c r="M129" s="9" t="s">
        <v>5</v>
      </c>
      <c r="N129" s="11"/>
      <c r="O129" s="11">
        <f t="shared" si="32"/>
        <v>0</v>
      </c>
      <c r="P129" s="11"/>
      <c r="Q129" s="11">
        <f t="shared" si="33"/>
        <v>0</v>
      </c>
      <c r="R129" s="11"/>
      <c r="S129" s="11">
        <f t="shared" si="34"/>
        <v>0</v>
      </c>
      <c r="T129" s="11"/>
      <c r="U129" s="11">
        <f t="shared" si="35"/>
        <v>0</v>
      </c>
      <c r="V129" s="11" t="s">
        <v>5</v>
      </c>
      <c r="W129" s="11">
        <f t="shared" si="36"/>
        <v>100</v>
      </c>
      <c r="X129" s="11"/>
      <c r="Y129" s="11">
        <f t="shared" si="37"/>
        <v>0</v>
      </c>
      <c r="Z129" s="11">
        <v>63</v>
      </c>
      <c r="AA129" s="12">
        <f t="shared" si="38"/>
        <v>441</v>
      </c>
      <c r="AB129" s="40">
        <f t="shared" si="39"/>
        <v>1146</v>
      </c>
      <c r="AC129" s="11"/>
    </row>
    <row r="130" spans="1:29" ht="18" customHeight="1">
      <c r="A130" s="11">
        <v>127</v>
      </c>
      <c r="B130" s="20" t="s">
        <v>308</v>
      </c>
      <c r="C130" s="20" t="s">
        <v>622</v>
      </c>
      <c r="D130" s="39" t="s">
        <v>621</v>
      </c>
      <c r="E130" s="39" t="s">
        <v>71</v>
      </c>
      <c r="F130" s="7" t="s">
        <v>5</v>
      </c>
      <c r="G130" s="7">
        <v>9.5</v>
      </c>
      <c r="H130" s="7">
        <f t="shared" si="30"/>
        <v>1045</v>
      </c>
      <c r="I130" s="8" t="s">
        <v>5</v>
      </c>
      <c r="J130" s="9" t="str">
        <f t="shared" si="31"/>
        <v>ΟΚ</v>
      </c>
      <c r="K130" s="9" t="s">
        <v>13</v>
      </c>
      <c r="L130" s="9"/>
      <c r="M130" s="9"/>
      <c r="N130" s="11"/>
      <c r="O130" s="11">
        <f t="shared" si="32"/>
        <v>0</v>
      </c>
      <c r="P130" s="11"/>
      <c r="Q130" s="11">
        <f t="shared" si="33"/>
        <v>0</v>
      </c>
      <c r="R130" s="11"/>
      <c r="S130" s="11">
        <f t="shared" si="34"/>
        <v>0</v>
      </c>
      <c r="T130" s="11"/>
      <c r="U130" s="11">
        <f t="shared" si="35"/>
        <v>0</v>
      </c>
      <c r="V130" s="11" t="s">
        <v>5</v>
      </c>
      <c r="W130" s="11">
        <f t="shared" si="36"/>
        <v>100</v>
      </c>
      <c r="X130" s="11"/>
      <c r="Y130" s="11">
        <f t="shared" si="37"/>
        <v>0</v>
      </c>
      <c r="Z130" s="11"/>
      <c r="AA130" s="12">
        <f t="shared" si="38"/>
        <v>0</v>
      </c>
      <c r="AB130" s="40">
        <f t="shared" si="39"/>
        <v>1145</v>
      </c>
      <c r="AC130" s="11"/>
    </row>
    <row r="131" spans="1:29" ht="18" customHeight="1">
      <c r="A131" s="11">
        <v>128</v>
      </c>
      <c r="B131" s="20" t="s">
        <v>326</v>
      </c>
      <c r="C131" s="20" t="s">
        <v>634</v>
      </c>
      <c r="D131" s="39" t="s">
        <v>327</v>
      </c>
      <c r="E131" s="39" t="s">
        <v>164</v>
      </c>
      <c r="F131" s="7" t="s">
        <v>5</v>
      </c>
      <c r="G131" s="7">
        <v>8.65</v>
      </c>
      <c r="H131" s="7">
        <f aca="true" t="shared" si="40" ref="H131:H163">G131*110</f>
        <v>951.5</v>
      </c>
      <c r="I131" s="8" t="s">
        <v>5</v>
      </c>
      <c r="J131" s="9" t="str">
        <f aca="true" t="shared" si="41" ref="J131:J163">IF(AND(F131="ΝΑΙ",I131="ΝΑΙ"),"ΟΚ","ΑΠΟΡΡΙΠΤΕΤΑΙ")</f>
        <v>ΟΚ</v>
      </c>
      <c r="K131" s="9" t="s">
        <v>13</v>
      </c>
      <c r="L131" s="9"/>
      <c r="M131" s="9"/>
      <c r="N131" s="11"/>
      <c r="O131" s="11">
        <f aca="true" t="shared" si="42" ref="O131:O163">IF(N131="ΑΡΙΣΤΗ",70,IF(N131="ΠΟΛΥ ΚΑΛΗ",50,IF(N131="ΚΑΛΗ",30,)))</f>
        <v>0</v>
      </c>
      <c r="P131" s="11"/>
      <c r="Q131" s="11">
        <f aca="true" t="shared" si="43" ref="Q131:Q163">IF(P131="ΑΡΙΣΤΗ",70,IF(P131="ΠΟΛΥ ΚΑΛΗ",50,IF(P131="ΚΑΛΗ",30,)))</f>
        <v>0</v>
      </c>
      <c r="R131" s="11"/>
      <c r="S131" s="11">
        <f aca="true" t="shared" si="44" ref="S131:S163">IF(R131="ΑΡΙΣΤΗ",70,IF(R131="ΠΟΛΥ ΚΑΛΗ",50,IF(R131="ΚΑΛΗ",30,)))</f>
        <v>0</v>
      </c>
      <c r="T131" s="11"/>
      <c r="U131" s="11">
        <f aca="true" t="shared" si="45" ref="U131:U163">IF(T131="ΝΑΙ",150,0)</f>
        <v>0</v>
      </c>
      <c r="V131" s="11" t="s">
        <v>5</v>
      </c>
      <c r="W131" s="11">
        <f aca="true" t="shared" si="46" ref="W131:W163">IF(V131="ΝΑΙ",100,0)</f>
        <v>100</v>
      </c>
      <c r="X131" s="11">
        <v>5</v>
      </c>
      <c r="Y131" s="11">
        <f aca="true" t="shared" si="47" ref="Y131:Y163">X131*17</f>
        <v>85</v>
      </c>
      <c r="Z131" s="11"/>
      <c r="AA131" s="12">
        <f aca="true" t="shared" si="48" ref="AA131:AA163">Z131*7</f>
        <v>0</v>
      </c>
      <c r="AB131" s="40">
        <f aca="true" t="shared" si="49" ref="AB131:AB163">H131+U131+O131+Q131+S131+W131+Y131+AA131</f>
        <v>1136.5</v>
      </c>
      <c r="AC131" s="11"/>
    </row>
    <row r="132" spans="1:29" ht="18" customHeight="1">
      <c r="A132" s="11">
        <v>129</v>
      </c>
      <c r="B132" s="20" t="s">
        <v>357</v>
      </c>
      <c r="C132" s="20" t="s">
        <v>650</v>
      </c>
      <c r="D132" s="39" t="s">
        <v>358</v>
      </c>
      <c r="E132" s="39" t="s">
        <v>359</v>
      </c>
      <c r="F132" s="7" t="s">
        <v>5</v>
      </c>
      <c r="G132" s="7">
        <v>8</v>
      </c>
      <c r="H132" s="7">
        <f t="shared" si="40"/>
        <v>880</v>
      </c>
      <c r="I132" s="8" t="s">
        <v>5</v>
      </c>
      <c r="J132" s="9" t="str">
        <f t="shared" si="41"/>
        <v>ΟΚ</v>
      </c>
      <c r="K132" s="9" t="s">
        <v>13</v>
      </c>
      <c r="L132" s="9"/>
      <c r="M132" s="9"/>
      <c r="N132" s="11"/>
      <c r="O132" s="11">
        <f t="shared" si="42"/>
        <v>0</v>
      </c>
      <c r="P132" s="11"/>
      <c r="Q132" s="11">
        <f t="shared" si="43"/>
        <v>0</v>
      </c>
      <c r="R132" s="11"/>
      <c r="S132" s="11">
        <f t="shared" si="44"/>
        <v>0</v>
      </c>
      <c r="T132" s="11"/>
      <c r="U132" s="11">
        <f t="shared" si="45"/>
        <v>0</v>
      </c>
      <c r="V132" s="11" t="s">
        <v>5</v>
      </c>
      <c r="W132" s="11">
        <f t="shared" si="46"/>
        <v>100</v>
      </c>
      <c r="X132" s="11">
        <v>9</v>
      </c>
      <c r="Y132" s="11">
        <f t="shared" si="47"/>
        <v>153</v>
      </c>
      <c r="Z132" s="11"/>
      <c r="AA132" s="12">
        <f t="shared" si="48"/>
        <v>0</v>
      </c>
      <c r="AB132" s="40">
        <f t="shared" si="49"/>
        <v>1133</v>
      </c>
      <c r="AC132" s="11"/>
    </row>
    <row r="133" spans="1:29" ht="18" customHeight="1">
      <c r="A133" s="11">
        <v>130</v>
      </c>
      <c r="B133" s="20" t="s">
        <v>499</v>
      </c>
      <c r="C133" s="20" t="s">
        <v>711</v>
      </c>
      <c r="D133" s="39" t="s">
        <v>500</v>
      </c>
      <c r="E133" s="39" t="s">
        <v>100</v>
      </c>
      <c r="F133" s="7" t="s">
        <v>5</v>
      </c>
      <c r="G133" s="7">
        <v>8</v>
      </c>
      <c r="H133" s="7">
        <f t="shared" si="40"/>
        <v>880</v>
      </c>
      <c r="I133" s="8" t="s">
        <v>5</v>
      </c>
      <c r="J133" s="9" t="str">
        <f t="shared" si="41"/>
        <v>ΟΚ</v>
      </c>
      <c r="K133" s="9" t="s">
        <v>13</v>
      </c>
      <c r="L133" s="9"/>
      <c r="M133" s="9"/>
      <c r="N133" s="11"/>
      <c r="O133" s="11">
        <f t="shared" si="42"/>
        <v>0</v>
      </c>
      <c r="P133" s="11"/>
      <c r="Q133" s="11">
        <f t="shared" si="43"/>
        <v>0</v>
      </c>
      <c r="R133" s="11"/>
      <c r="S133" s="11">
        <f t="shared" si="44"/>
        <v>0</v>
      </c>
      <c r="T133" s="11" t="s">
        <v>5</v>
      </c>
      <c r="U133" s="11">
        <f t="shared" si="45"/>
        <v>150</v>
      </c>
      <c r="V133" s="11" t="s">
        <v>5</v>
      </c>
      <c r="W133" s="11">
        <f t="shared" si="46"/>
        <v>100</v>
      </c>
      <c r="X133" s="11"/>
      <c r="Y133" s="11">
        <f t="shared" si="47"/>
        <v>0</v>
      </c>
      <c r="Z133" s="11"/>
      <c r="AA133" s="12">
        <f t="shared" si="48"/>
        <v>0</v>
      </c>
      <c r="AB133" s="40">
        <f t="shared" si="49"/>
        <v>1130</v>
      </c>
      <c r="AC133" s="11"/>
    </row>
    <row r="134" spans="1:29" ht="18" customHeight="1">
      <c r="A134" s="11">
        <v>131</v>
      </c>
      <c r="B134" s="20" t="s">
        <v>86</v>
      </c>
      <c r="C134" s="20" t="s">
        <v>525</v>
      </c>
      <c r="D134" s="39" t="s">
        <v>87</v>
      </c>
      <c r="E134" s="39" t="s">
        <v>88</v>
      </c>
      <c r="F134" s="7" t="s">
        <v>5</v>
      </c>
      <c r="G134" s="7">
        <v>7.8</v>
      </c>
      <c r="H134" s="7">
        <f t="shared" si="40"/>
        <v>858</v>
      </c>
      <c r="I134" s="8" t="s">
        <v>5</v>
      </c>
      <c r="J134" s="9" t="str">
        <f t="shared" si="41"/>
        <v>ΟΚ</v>
      </c>
      <c r="K134" s="9" t="s">
        <v>13</v>
      </c>
      <c r="L134" s="9" t="s">
        <v>5</v>
      </c>
      <c r="M134" s="9"/>
      <c r="N134" s="11"/>
      <c r="O134" s="11">
        <f t="shared" si="42"/>
        <v>0</v>
      </c>
      <c r="P134" s="11"/>
      <c r="Q134" s="11">
        <f t="shared" si="43"/>
        <v>0</v>
      </c>
      <c r="R134" s="11" t="s">
        <v>3</v>
      </c>
      <c r="S134" s="11">
        <f t="shared" si="44"/>
        <v>30</v>
      </c>
      <c r="T134" s="11"/>
      <c r="U134" s="11">
        <f t="shared" si="45"/>
        <v>0</v>
      </c>
      <c r="V134" s="11" t="s">
        <v>5</v>
      </c>
      <c r="W134" s="11">
        <f t="shared" si="46"/>
        <v>100</v>
      </c>
      <c r="X134" s="11"/>
      <c r="Y134" s="11">
        <f t="shared" si="47"/>
        <v>0</v>
      </c>
      <c r="Z134" s="11">
        <v>20</v>
      </c>
      <c r="AA134" s="12">
        <f t="shared" si="48"/>
        <v>140</v>
      </c>
      <c r="AB134" s="40">
        <f t="shared" si="49"/>
        <v>1128</v>
      </c>
      <c r="AC134" s="11"/>
    </row>
    <row r="135" spans="1:29" ht="18" customHeight="1">
      <c r="A135" s="11">
        <v>132</v>
      </c>
      <c r="B135" s="20" t="s">
        <v>475</v>
      </c>
      <c r="C135" s="20" t="s">
        <v>700</v>
      </c>
      <c r="D135" s="39" t="s">
        <v>476</v>
      </c>
      <c r="E135" s="39" t="s">
        <v>92</v>
      </c>
      <c r="F135" s="7" t="s">
        <v>5</v>
      </c>
      <c r="G135" s="7">
        <v>9.28</v>
      </c>
      <c r="H135" s="7">
        <f t="shared" si="40"/>
        <v>1020.8</v>
      </c>
      <c r="I135" s="8" t="s">
        <v>5</v>
      </c>
      <c r="J135" s="9" t="str">
        <f t="shared" si="41"/>
        <v>ΟΚ</v>
      </c>
      <c r="K135" s="9" t="s">
        <v>13</v>
      </c>
      <c r="L135" s="9"/>
      <c r="M135" s="9"/>
      <c r="N135" s="11"/>
      <c r="O135" s="11">
        <f t="shared" si="42"/>
        <v>0</v>
      </c>
      <c r="P135" s="11"/>
      <c r="Q135" s="11">
        <f t="shared" si="43"/>
        <v>0</v>
      </c>
      <c r="R135" s="11"/>
      <c r="S135" s="11">
        <f t="shared" si="44"/>
        <v>0</v>
      </c>
      <c r="T135" s="11"/>
      <c r="U135" s="11">
        <f t="shared" si="45"/>
        <v>0</v>
      </c>
      <c r="V135" s="11" t="s">
        <v>5</v>
      </c>
      <c r="W135" s="11">
        <f t="shared" si="46"/>
        <v>100</v>
      </c>
      <c r="X135" s="11"/>
      <c r="Y135" s="11">
        <f t="shared" si="47"/>
        <v>0</v>
      </c>
      <c r="Z135" s="11"/>
      <c r="AA135" s="12">
        <f t="shared" si="48"/>
        <v>0</v>
      </c>
      <c r="AB135" s="40">
        <f t="shared" si="49"/>
        <v>1120.8</v>
      </c>
      <c r="AC135" s="11"/>
    </row>
    <row r="136" spans="1:29" ht="18" customHeight="1">
      <c r="A136" s="11">
        <v>133</v>
      </c>
      <c r="B136" s="20" t="s">
        <v>339</v>
      </c>
      <c r="C136" s="20" t="s">
        <v>640</v>
      </c>
      <c r="D136" s="39" t="s">
        <v>340</v>
      </c>
      <c r="E136" s="39" t="s">
        <v>100</v>
      </c>
      <c r="F136" s="7" t="s">
        <v>5</v>
      </c>
      <c r="G136" s="7">
        <v>9.25</v>
      </c>
      <c r="H136" s="7">
        <f t="shared" si="40"/>
        <v>1017.5</v>
      </c>
      <c r="I136" s="8" t="s">
        <v>5</v>
      </c>
      <c r="J136" s="9" t="str">
        <f t="shared" si="41"/>
        <v>ΟΚ</v>
      </c>
      <c r="K136" s="9" t="s">
        <v>13</v>
      </c>
      <c r="L136" s="9"/>
      <c r="M136" s="9"/>
      <c r="N136" s="11"/>
      <c r="O136" s="11">
        <f t="shared" si="42"/>
        <v>0</v>
      </c>
      <c r="P136" s="11"/>
      <c r="Q136" s="11">
        <f t="shared" si="43"/>
        <v>0</v>
      </c>
      <c r="R136" s="11"/>
      <c r="S136" s="11">
        <f t="shared" si="44"/>
        <v>0</v>
      </c>
      <c r="T136" s="11"/>
      <c r="U136" s="11">
        <f t="shared" si="45"/>
        <v>0</v>
      </c>
      <c r="V136" s="11" t="s">
        <v>5</v>
      </c>
      <c r="W136" s="11">
        <f t="shared" si="46"/>
        <v>100</v>
      </c>
      <c r="X136" s="11"/>
      <c r="Y136" s="11">
        <f t="shared" si="47"/>
        <v>0</v>
      </c>
      <c r="Z136" s="11"/>
      <c r="AA136" s="12">
        <f t="shared" si="48"/>
        <v>0</v>
      </c>
      <c r="AB136" s="40">
        <f t="shared" si="49"/>
        <v>1117.5</v>
      </c>
      <c r="AC136" s="11"/>
    </row>
    <row r="137" spans="1:29" ht="18" customHeight="1">
      <c r="A137" s="11">
        <v>134</v>
      </c>
      <c r="B137" s="20" t="s">
        <v>277</v>
      </c>
      <c r="C137" s="20" t="s">
        <v>609</v>
      </c>
      <c r="D137" s="39" t="s">
        <v>278</v>
      </c>
      <c r="E137" s="39" t="s">
        <v>251</v>
      </c>
      <c r="F137" s="7" t="s">
        <v>5</v>
      </c>
      <c r="G137" s="7">
        <v>9.2</v>
      </c>
      <c r="H137" s="7">
        <f t="shared" si="40"/>
        <v>1011.9999999999999</v>
      </c>
      <c r="I137" s="8" t="s">
        <v>5</v>
      </c>
      <c r="J137" s="9" t="str">
        <f t="shared" si="41"/>
        <v>ΟΚ</v>
      </c>
      <c r="K137" s="9" t="s">
        <v>13</v>
      </c>
      <c r="L137" s="9" t="s">
        <v>5</v>
      </c>
      <c r="M137" s="9"/>
      <c r="N137" s="11"/>
      <c r="O137" s="11">
        <f t="shared" si="42"/>
        <v>0</v>
      </c>
      <c r="P137" s="11"/>
      <c r="Q137" s="11">
        <f t="shared" si="43"/>
        <v>0</v>
      </c>
      <c r="R137" s="11"/>
      <c r="S137" s="11">
        <f t="shared" si="44"/>
        <v>0</v>
      </c>
      <c r="T137" s="11"/>
      <c r="U137" s="11">
        <f t="shared" si="45"/>
        <v>0</v>
      </c>
      <c r="V137" s="11" t="s">
        <v>5</v>
      </c>
      <c r="W137" s="11">
        <f t="shared" si="46"/>
        <v>100</v>
      </c>
      <c r="X137" s="11"/>
      <c r="Y137" s="11">
        <f t="shared" si="47"/>
        <v>0</v>
      </c>
      <c r="Z137" s="11"/>
      <c r="AA137" s="12">
        <f t="shared" si="48"/>
        <v>0</v>
      </c>
      <c r="AB137" s="40">
        <f t="shared" si="49"/>
        <v>1112</v>
      </c>
      <c r="AC137" s="11"/>
    </row>
    <row r="138" spans="1:29" ht="18" customHeight="1">
      <c r="A138" s="11">
        <v>135</v>
      </c>
      <c r="B138" s="20" t="s">
        <v>232</v>
      </c>
      <c r="C138" s="20" t="s">
        <v>587</v>
      </c>
      <c r="D138" s="39" t="s">
        <v>233</v>
      </c>
      <c r="E138" s="39" t="s">
        <v>170</v>
      </c>
      <c r="F138" s="7" t="s">
        <v>5</v>
      </c>
      <c r="G138" s="7">
        <v>8.14</v>
      </c>
      <c r="H138" s="7">
        <f t="shared" si="40"/>
        <v>895.4000000000001</v>
      </c>
      <c r="I138" s="8" t="s">
        <v>5</v>
      </c>
      <c r="J138" s="9" t="str">
        <f t="shared" si="41"/>
        <v>ΟΚ</v>
      </c>
      <c r="K138" s="9" t="s">
        <v>13</v>
      </c>
      <c r="L138" s="9"/>
      <c r="M138" s="9" t="s">
        <v>5</v>
      </c>
      <c r="N138" s="11"/>
      <c r="O138" s="11">
        <f t="shared" si="42"/>
        <v>0</v>
      </c>
      <c r="P138" s="11"/>
      <c r="Q138" s="11">
        <f t="shared" si="43"/>
        <v>0</v>
      </c>
      <c r="R138" s="11"/>
      <c r="S138" s="11">
        <f t="shared" si="44"/>
        <v>0</v>
      </c>
      <c r="T138" s="11" t="s">
        <v>5</v>
      </c>
      <c r="U138" s="11">
        <f t="shared" si="45"/>
        <v>150</v>
      </c>
      <c r="V138" s="11" t="s">
        <v>13</v>
      </c>
      <c r="W138" s="11">
        <f t="shared" si="46"/>
        <v>0</v>
      </c>
      <c r="X138" s="11"/>
      <c r="Y138" s="11">
        <f t="shared" si="47"/>
        <v>0</v>
      </c>
      <c r="Z138" s="11">
        <v>8</v>
      </c>
      <c r="AA138" s="12">
        <f t="shared" si="48"/>
        <v>56</v>
      </c>
      <c r="AB138" s="40">
        <f t="shared" si="49"/>
        <v>1101.4</v>
      </c>
      <c r="AC138" s="11"/>
    </row>
    <row r="139" spans="1:29" ht="18" customHeight="1">
      <c r="A139" s="11">
        <v>136</v>
      </c>
      <c r="B139" s="20" t="s">
        <v>252</v>
      </c>
      <c r="C139" s="20" t="s">
        <v>596</v>
      </c>
      <c r="D139" s="39" t="s">
        <v>253</v>
      </c>
      <c r="E139" s="39" t="s">
        <v>251</v>
      </c>
      <c r="F139" s="7" t="s">
        <v>5</v>
      </c>
      <c r="G139" s="7">
        <v>6.72</v>
      </c>
      <c r="H139" s="7">
        <f t="shared" si="40"/>
        <v>739.1999999999999</v>
      </c>
      <c r="I139" s="8" t="s">
        <v>5</v>
      </c>
      <c r="J139" s="9" t="str">
        <f t="shared" si="41"/>
        <v>ΟΚ</v>
      </c>
      <c r="K139" s="9" t="s">
        <v>13</v>
      </c>
      <c r="L139" s="9"/>
      <c r="M139" s="9"/>
      <c r="N139" s="11"/>
      <c r="O139" s="11">
        <f t="shared" si="42"/>
        <v>0</v>
      </c>
      <c r="P139" s="11"/>
      <c r="Q139" s="11">
        <f t="shared" si="43"/>
        <v>0</v>
      </c>
      <c r="R139" s="11"/>
      <c r="S139" s="11">
        <f t="shared" si="44"/>
        <v>0</v>
      </c>
      <c r="T139" s="11"/>
      <c r="U139" s="11">
        <f t="shared" si="45"/>
        <v>0</v>
      </c>
      <c r="V139" s="11"/>
      <c r="W139" s="11">
        <f t="shared" si="46"/>
        <v>0</v>
      </c>
      <c r="X139" s="11">
        <v>12</v>
      </c>
      <c r="Y139" s="11">
        <f t="shared" si="47"/>
        <v>204</v>
      </c>
      <c r="Z139" s="11">
        <v>22</v>
      </c>
      <c r="AA139" s="12">
        <f t="shared" si="48"/>
        <v>154</v>
      </c>
      <c r="AB139" s="40">
        <f t="shared" si="49"/>
        <v>1097.1999999999998</v>
      </c>
      <c r="AC139" s="11"/>
    </row>
    <row r="140" spans="1:29" ht="18" customHeight="1">
      <c r="A140" s="11">
        <v>137</v>
      </c>
      <c r="B140" s="20" t="s">
        <v>182</v>
      </c>
      <c r="C140" s="20" t="s">
        <v>566</v>
      </c>
      <c r="D140" s="39" t="s">
        <v>183</v>
      </c>
      <c r="E140" s="39" t="s">
        <v>184</v>
      </c>
      <c r="F140" s="7" t="s">
        <v>5</v>
      </c>
      <c r="G140" s="7">
        <v>6.35</v>
      </c>
      <c r="H140" s="7">
        <f t="shared" si="40"/>
        <v>698.5</v>
      </c>
      <c r="I140" s="8" t="s">
        <v>5</v>
      </c>
      <c r="J140" s="9" t="str">
        <f t="shared" si="41"/>
        <v>ΟΚ</v>
      </c>
      <c r="K140" s="9" t="s">
        <v>13</v>
      </c>
      <c r="L140" s="9"/>
      <c r="M140" s="9"/>
      <c r="N140" s="11"/>
      <c r="O140" s="11">
        <f t="shared" si="42"/>
        <v>0</v>
      </c>
      <c r="P140" s="11"/>
      <c r="Q140" s="11">
        <f t="shared" si="43"/>
        <v>0</v>
      </c>
      <c r="R140" s="11"/>
      <c r="S140" s="11">
        <f t="shared" si="44"/>
        <v>0</v>
      </c>
      <c r="T140" s="11" t="s">
        <v>5</v>
      </c>
      <c r="U140" s="11">
        <f t="shared" si="45"/>
        <v>150</v>
      </c>
      <c r="V140" s="11" t="s">
        <v>5</v>
      </c>
      <c r="W140" s="11">
        <f t="shared" si="46"/>
        <v>100</v>
      </c>
      <c r="X140" s="11">
        <v>5</v>
      </c>
      <c r="Y140" s="11">
        <f t="shared" si="47"/>
        <v>85</v>
      </c>
      <c r="Z140" s="11">
        <v>9</v>
      </c>
      <c r="AA140" s="12">
        <f t="shared" si="48"/>
        <v>63</v>
      </c>
      <c r="AB140" s="40">
        <f t="shared" si="49"/>
        <v>1096.5</v>
      </c>
      <c r="AC140" s="11"/>
    </row>
    <row r="141" spans="1:29" ht="18" customHeight="1">
      <c r="A141" s="11">
        <v>138</v>
      </c>
      <c r="B141" s="20" t="s">
        <v>65</v>
      </c>
      <c r="C141" s="20" t="s">
        <v>518</v>
      </c>
      <c r="D141" s="39" t="s">
        <v>66</v>
      </c>
      <c r="E141" s="39" t="s">
        <v>37</v>
      </c>
      <c r="F141" s="7" t="s">
        <v>5</v>
      </c>
      <c r="G141" s="7">
        <v>9</v>
      </c>
      <c r="H141" s="7">
        <f t="shared" si="40"/>
        <v>990</v>
      </c>
      <c r="I141" s="8" t="s">
        <v>5</v>
      </c>
      <c r="J141" s="9" t="str">
        <f t="shared" si="41"/>
        <v>ΟΚ</v>
      </c>
      <c r="K141" s="9" t="s">
        <v>13</v>
      </c>
      <c r="L141" s="9"/>
      <c r="M141" s="9"/>
      <c r="N141" s="11"/>
      <c r="O141" s="11">
        <f t="shared" si="42"/>
        <v>0</v>
      </c>
      <c r="P141" s="11"/>
      <c r="Q141" s="11">
        <f t="shared" si="43"/>
        <v>0</v>
      </c>
      <c r="R141" s="11"/>
      <c r="S141" s="11">
        <f t="shared" si="44"/>
        <v>0</v>
      </c>
      <c r="T141" s="11"/>
      <c r="U141" s="11">
        <f t="shared" si="45"/>
        <v>0</v>
      </c>
      <c r="V141" s="11" t="s">
        <v>5</v>
      </c>
      <c r="W141" s="11">
        <f t="shared" si="46"/>
        <v>100</v>
      </c>
      <c r="X141" s="11"/>
      <c r="Y141" s="11">
        <f t="shared" si="47"/>
        <v>0</v>
      </c>
      <c r="Z141" s="11"/>
      <c r="AA141" s="12">
        <f t="shared" si="48"/>
        <v>0</v>
      </c>
      <c r="AB141" s="40">
        <f t="shared" si="49"/>
        <v>1090</v>
      </c>
      <c r="AC141" s="11"/>
    </row>
    <row r="142" spans="1:29" ht="18" customHeight="1">
      <c r="A142" s="11">
        <v>139</v>
      </c>
      <c r="B142" s="20" t="s">
        <v>443</v>
      </c>
      <c r="C142" s="20" t="s">
        <v>686</v>
      </c>
      <c r="D142" s="39" t="s">
        <v>444</v>
      </c>
      <c r="E142" s="39" t="s">
        <v>100</v>
      </c>
      <c r="F142" s="7" t="s">
        <v>5</v>
      </c>
      <c r="G142" s="7">
        <v>8.3</v>
      </c>
      <c r="H142" s="7">
        <f>G142*110</f>
        <v>913.0000000000001</v>
      </c>
      <c r="I142" s="8" t="s">
        <v>5</v>
      </c>
      <c r="J142" s="9" t="str">
        <f>IF(AND(F142="ΝΑΙ",I142="ΝΑΙ"),"ΟΚ","ΑΠΟΡΡΙΠΤΕΤΑΙ")</f>
        <v>ΟΚ</v>
      </c>
      <c r="K142" s="9" t="s">
        <v>13</v>
      </c>
      <c r="L142" s="9" t="s">
        <v>5</v>
      </c>
      <c r="M142" s="9"/>
      <c r="N142" s="11"/>
      <c r="O142" s="11">
        <f>IF(N142="ΑΡΙΣΤΗ",70,IF(N142="ΠΟΛΥ ΚΑΛΗ",50,IF(N142="ΚΑΛΗ",30,)))</f>
        <v>0</v>
      </c>
      <c r="P142" s="11"/>
      <c r="Q142" s="11">
        <f>IF(P142="ΑΡΙΣΤΗ",70,IF(P142="ΠΟΛΥ ΚΑΛΗ",50,IF(P142="ΚΑΛΗ",30,)))</f>
        <v>0</v>
      </c>
      <c r="R142" s="11"/>
      <c r="S142" s="11">
        <f>IF(R142="ΑΡΙΣΤΗ",70,IF(R142="ΠΟΛΥ ΚΑΛΗ",50,IF(R142="ΚΑΛΗ",30,)))</f>
        <v>0</v>
      </c>
      <c r="T142" s="11"/>
      <c r="U142" s="11">
        <f>IF(T142="ΝΑΙ",150,0)</f>
        <v>0</v>
      </c>
      <c r="V142" s="11" t="s">
        <v>5</v>
      </c>
      <c r="W142" s="11">
        <f>IF(V142="ΝΑΙ",100,0)</f>
        <v>100</v>
      </c>
      <c r="X142" s="11"/>
      <c r="Y142" s="11">
        <f>X142*17</f>
        <v>0</v>
      </c>
      <c r="Z142" s="11">
        <v>11</v>
      </c>
      <c r="AA142" s="12">
        <f>Z142*7</f>
        <v>77</v>
      </c>
      <c r="AB142" s="40">
        <f>H142+U142+O142+Q142+S142+W142+Y142+AA142</f>
        <v>1090</v>
      </c>
      <c r="AC142" s="11"/>
    </row>
    <row r="143" spans="1:29" ht="18" customHeight="1">
      <c r="A143" s="11">
        <v>140</v>
      </c>
      <c r="B143" s="20" t="s">
        <v>626</v>
      </c>
      <c r="C143" s="20" t="s">
        <v>627</v>
      </c>
      <c r="D143" s="54" t="s">
        <v>311</v>
      </c>
      <c r="E143" s="54" t="s">
        <v>139</v>
      </c>
      <c r="F143" s="7" t="s">
        <v>5</v>
      </c>
      <c r="G143" s="7">
        <v>6.45</v>
      </c>
      <c r="H143" s="7">
        <f t="shared" si="40"/>
        <v>709.5</v>
      </c>
      <c r="I143" s="8" t="s">
        <v>5</v>
      </c>
      <c r="J143" s="9" t="str">
        <f t="shared" si="41"/>
        <v>ΟΚ</v>
      </c>
      <c r="K143" s="9" t="s">
        <v>13</v>
      </c>
      <c r="L143" s="9"/>
      <c r="M143" s="9"/>
      <c r="N143" s="11"/>
      <c r="O143" s="11">
        <f t="shared" si="42"/>
        <v>0</v>
      </c>
      <c r="P143" s="11"/>
      <c r="Q143" s="11">
        <f t="shared" si="43"/>
        <v>0</v>
      </c>
      <c r="R143" s="11"/>
      <c r="S143" s="11">
        <f t="shared" si="44"/>
        <v>0</v>
      </c>
      <c r="T143" s="11"/>
      <c r="U143" s="11">
        <f t="shared" si="45"/>
        <v>0</v>
      </c>
      <c r="V143" s="11"/>
      <c r="W143" s="11">
        <f t="shared" si="46"/>
        <v>0</v>
      </c>
      <c r="X143" s="11"/>
      <c r="Y143" s="11">
        <f t="shared" si="47"/>
        <v>0</v>
      </c>
      <c r="Z143" s="11">
        <v>54</v>
      </c>
      <c r="AA143" s="12">
        <f t="shared" si="48"/>
        <v>378</v>
      </c>
      <c r="AB143" s="40">
        <f t="shared" si="49"/>
        <v>1087.5</v>
      </c>
      <c r="AC143" s="11"/>
    </row>
    <row r="144" spans="1:29" ht="18" customHeight="1">
      <c r="A144" s="11">
        <v>141</v>
      </c>
      <c r="B144" s="20" t="s">
        <v>67</v>
      </c>
      <c r="C144" s="20" t="s">
        <v>519</v>
      </c>
      <c r="D144" s="39" t="s">
        <v>68</v>
      </c>
      <c r="E144" s="39" t="s">
        <v>69</v>
      </c>
      <c r="F144" s="7" t="s">
        <v>5</v>
      </c>
      <c r="G144" s="7">
        <v>7.25</v>
      </c>
      <c r="H144" s="7">
        <f t="shared" si="40"/>
        <v>797.5</v>
      </c>
      <c r="I144" s="8" t="s">
        <v>5</v>
      </c>
      <c r="J144" s="9" t="str">
        <f t="shared" si="41"/>
        <v>ΟΚ</v>
      </c>
      <c r="K144" s="9" t="s">
        <v>13</v>
      </c>
      <c r="L144" s="9"/>
      <c r="M144" s="9"/>
      <c r="N144" s="11"/>
      <c r="O144" s="11">
        <f t="shared" si="42"/>
        <v>0</v>
      </c>
      <c r="P144" s="11"/>
      <c r="Q144" s="11">
        <f t="shared" si="43"/>
        <v>0</v>
      </c>
      <c r="R144" s="11" t="s">
        <v>3</v>
      </c>
      <c r="S144" s="11">
        <f t="shared" si="44"/>
        <v>30</v>
      </c>
      <c r="T144" s="11" t="s">
        <v>5</v>
      </c>
      <c r="U144" s="11">
        <f t="shared" si="45"/>
        <v>150</v>
      </c>
      <c r="V144" s="11" t="s">
        <v>5</v>
      </c>
      <c r="W144" s="11">
        <f t="shared" si="46"/>
        <v>100</v>
      </c>
      <c r="X144" s="11"/>
      <c r="Y144" s="11">
        <f t="shared" si="47"/>
        <v>0</v>
      </c>
      <c r="Z144" s="11"/>
      <c r="AA144" s="12">
        <f t="shared" si="48"/>
        <v>0</v>
      </c>
      <c r="AB144" s="40">
        <f t="shared" si="49"/>
        <v>1077.5</v>
      </c>
      <c r="AC144" s="53"/>
    </row>
    <row r="145" spans="1:29" ht="18" customHeight="1">
      <c r="A145" s="11">
        <v>142</v>
      </c>
      <c r="B145" s="20" t="s">
        <v>38</v>
      </c>
      <c r="C145" s="20" t="s">
        <v>509</v>
      </c>
      <c r="D145" s="39" t="s">
        <v>39</v>
      </c>
      <c r="E145" s="39" t="s">
        <v>40</v>
      </c>
      <c r="F145" s="7" t="s">
        <v>5</v>
      </c>
      <c r="G145" s="7">
        <v>8.8</v>
      </c>
      <c r="H145" s="7">
        <f t="shared" si="40"/>
        <v>968.0000000000001</v>
      </c>
      <c r="I145" s="8" t="s">
        <v>5</v>
      </c>
      <c r="J145" s="9" t="str">
        <f t="shared" si="41"/>
        <v>ΟΚ</v>
      </c>
      <c r="K145" s="9" t="s">
        <v>13</v>
      </c>
      <c r="L145" s="9"/>
      <c r="M145" s="9"/>
      <c r="N145" s="11"/>
      <c r="O145" s="11">
        <f t="shared" si="42"/>
        <v>0</v>
      </c>
      <c r="P145" s="11"/>
      <c r="Q145" s="11">
        <f t="shared" si="43"/>
        <v>0</v>
      </c>
      <c r="R145" s="11"/>
      <c r="S145" s="11">
        <f t="shared" si="44"/>
        <v>0</v>
      </c>
      <c r="T145" s="11"/>
      <c r="U145" s="11">
        <f t="shared" si="45"/>
        <v>0</v>
      </c>
      <c r="V145" s="11" t="s">
        <v>5</v>
      </c>
      <c r="W145" s="11">
        <f t="shared" si="46"/>
        <v>100</v>
      </c>
      <c r="X145" s="11"/>
      <c r="Y145" s="11">
        <f t="shared" si="47"/>
        <v>0</v>
      </c>
      <c r="Z145" s="11"/>
      <c r="AA145" s="12">
        <f t="shared" si="48"/>
        <v>0</v>
      </c>
      <c r="AB145" s="40">
        <f t="shared" si="49"/>
        <v>1068</v>
      </c>
      <c r="AC145" s="11"/>
    </row>
    <row r="146" spans="1:29" ht="18" customHeight="1">
      <c r="A146" s="11">
        <v>143</v>
      </c>
      <c r="B146" s="55" t="s">
        <v>242</v>
      </c>
      <c r="C146" s="55" t="s">
        <v>592</v>
      </c>
      <c r="D146" s="54" t="s">
        <v>243</v>
      </c>
      <c r="E146" s="54" t="s">
        <v>80</v>
      </c>
      <c r="F146" s="7" t="s">
        <v>5</v>
      </c>
      <c r="G146" s="7">
        <v>9.7</v>
      </c>
      <c r="H146" s="7">
        <f t="shared" si="40"/>
        <v>1067</v>
      </c>
      <c r="I146" s="8" t="s">
        <v>5</v>
      </c>
      <c r="J146" s="9" t="str">
        <f t="shared" si="41"/>
        <v>ΟΚ</v>
      </c>
      <c r="K146" s="9" t="s">
        <v>13</v>
      </c>
      <c r="L146" s="9"/>
      <c r="M146" s="9"/>
      <c r="N146" s="11"/>
      <c r="O146" s="11">
        <f t="shared" si="42"/>
        <v>0</v>
      </c>
      <c r="P146" s="11"/>
      <c r="Q146" s="11">
        <f t="shared" si="43"/>
        <v>0</v>
      </c>
      <c r="R146" s="11"/>
      <c r="S146" s="11">
        <f t="shared" si="44"/>
        <v>0</v>
      </c>
      <c r="T146" s="11"/>
      <c r="U146" s="11">
        <f t="shared" si="45"/>
        <v>0</v>
      </c>
      <c r="V146" s="11"/>
      <c r="W146" s="11">
        <f t="shared" si="46"/>
        <v>0</v>
      </c>
      <c r="X146" s="11"/>
      <c r="Y146" s="11">
        <f t="shared" si="47"/>
        <v>0</v>
      </c>
      <c r="Z146" s="11"/>
      <c r="AA146" s="12">
        <f t="shared" si="48"/>
        <v>0</v>
      </c>
      <c r="AB146" s="40">
        <f t="shared" si="49"/>
        <v>1067</v>
      </c>
      <c r="AC146" s="11"/>
    </row>
    <row r="147" spans="1:29" ht="18" customHeight="1">
      <c r="A147" s="11">
        <v>144</v>
      </c>
      <c r="B147" s="20" t="s">
        <v>317</v>
      </c>
      <c r="C147" s="20" t="s">
        <v>631</v>
      </c>
      <c r="D147" s="39" t="s">
        <v>318</v>
      </c>
      <c r="E147" s="39" t="s">
        <v>319</v>
      </c>
      <c r="F147" s="7" t="s">
        <v>5</v>
      </c>
      <c r="G147" s="7">
        <v>6.83</v>
      </c>
      <c r="H147" s="7">
        <f t="shared" si="40"/>
        <v>751.3</v>
      </c>
      <c r="I147" s="8" t="s">
        <v>5</v>
      </c>
      <c r="J147" s="9" t="str">
        <f t="shared" si="41"/>
        <v>ΟΚ</v>
      </c>
      <c r="K147" s="9" t="s">
        <v>13</v>
      </c>
      <c r="L147" s="9"/>
      <c r="M147" s="9"/>
      <c r="N147" s="11"/>
      <c r="O147" s="11">
        <f t="shared" si="42"/>
        <v>0</v>
      </c>
      <c r="P147" s="11"/>
      <c r="Q147" s="11">
        <f t="shared" si="43"/>
        <v>0</v>
      </c>
      <c r="R147" s="11"/>
      <c r="S147" s="11">
        <f t="shared" si="44"/>
        <v>0</v>
      </c>
      <c r="T147" s="11"/>
      <c r="U147" s="11">
        <f t="shared" si="45"/>
        <v>0</v>
      </c>
      <c r="V147" s="11"/>
      <c r="W147" s="11">
        <f t="shared" si="46"/>
        <v>0</v>
      </c>
      <c r="X147" s="11">
        <v>18</v>
      </c>
      <c r="Y147" s="11">
        <f t="shared" si="47"/>
        <v>306</v>
      </c>
      <c r="Z147" s="11"/>
      <c r="AA147" s="12">
        <f t="shared" si="48"/>
        <v>0</v>
      </c>
      <c r="AB147" s="40">
        <f t="shared" si="49"/>
        <v>1057.3</v>
      </c>
      <c r="AC147" s="11"/>
    </row>
    <row r="148" spans="1:29" ht="18" customHeight="1">
      <c r="A148" s="11">
        <v>145</v>
      </c>
      <c r="B148" s="20" t="s">
        <v>249</v>
      </c>
      <c r="C148" s="20" t="s">
        <v>595</v>
      </c>
      <c r="D148" s="39" t="s">
        <v>250</v>
      </c>
      <c r="E148" s="39" t="s">
        <v>251</v>
      </c>
      <c r="F148" s="7" t="s">
        <v>5</v>
      </c>
      <c r="G148" s="7">
        <v>9.51</v>
      </c>
      <c r="H148" s="7">
        <f t="shared" si="40"/>
        <v>1046.1</v>
      </c>
      <c r="I148" s="8" t="s">
        <v>5</v>
      </c>
      <c r="J148" s="9" t="str">
        <f t="shared" si="41"/>
        <v>ΟΚ</v>
      </c>
      <c r="K148" s="9" t="s">
        <v>13</v>
      </c>
      <c r="L148" s="9"/>
      <c r="M148" s="9"/>
      <c r="N148" s="11"/>
      <c r="O148" s="11">
        <f t="shared" si="42"/>
        <v>0</v>
      </c>
      <c r="P148" s="11"/>
      <c r="Q148" s="11">
        <f t="shared" si="43"/>
        <v>0</v>
      </c>
      <c r="R148" s="11"/>
      <c r="S148" s="11">
        <f t="shared" si="44"/>
        <v>0</v>
      </c>
      <c r="T148" s="11"/>
      <c r="U148" s="11">
        <f t="shared" si="45"/>
        <v>0</v>
      </c>
      <c r="V148" s="11"/>
      <c r="W148" s="11">
        <f t="shared" si="46"/>
        <v>0</v>
      </c>
      <c r="X148" s="11"/>
      <c r="Y148" s="11">
        <f t="shared" si="47"/>
        <v>0</v>
      </c>
      <c r="Z148" s="11"/>
      <c r="AA148" s="12">
        <f t="shared" si="48"/>
        <v>0</v>
      </c>
      <c r="AB148" s="40">
        <f t="shared" si="49"/>
        <v>1046.1</v>
      </c>
      <c r="AC148" s="11"/>
    </row>
    <row r="149" spans="1:29" ht="18" customHeight="1">
      <c r="A149" s="11">
        <v>146</v>
      </c>
      <c r="B149" s="20" t="s">
        <v>301</v>
      </c>
      <c r="C149" s="20" t="s">
        <v>618</v>
      </c>
      <c r="D149" s="39" t="s">
        <v>302</v>
      </c>
      <c r="E149" s="39" t="s">
        <v>303</v>
      </c>
      <c r="F149" s="7" t="s">
        <v>5</v>
      </c>
      <c r="G149" s="7">
        <v>8.6</v>
      </c>
      <c r="H149" s="7">
        <f t="shared" si="40"/>
        <v>946</v>
      </c>
      <c r="I149" s="8" t="s">
        <v>5</v>
      </c>
      <c r="J149" s="9" t="str">
        <f t="shared" si="41"/>
        <v>ΟΚ</v>
      </c>
      <c r="K149" s="9" t="s">
        <v>13</v>
      </c>
      <c r="L149" s="9"/>
      <c r="M149" s="9"/>
      <c r="N149" s="11"/>
      <c r="O149" s="11">
        <f t="shared" si="42"/>
        <v>0</v>
      </c>
      <c r="P149" s="11"/>
      <c r="Q149" s="11">
        <f t="shared" si="43"/>
        <v>0</v>
      </c>
      <c r="R149" s="11"/>
      <c r="S149" s="11">
        <f t="shared" si="44"/>
        <v>0</v>
      </c>
      <c r="T149" s="11"/>
      <c r="U149" s="11">
        <f t="shared" si="45"/>
        <v>0</v>
      </c>
      <c r="V149" s="11" t="s">
        <v>5</v>
      </c>
      <c r="W149" s="11">
        <f t="shared" si="46"/>
        <v>100</v>
      </c>
      <c r="X149" s="11"/>
      <c r="Y149" s="11">
        <f t="shared" si="47"/>
        <v>0</v>
      </c>
      <c r="Z149" s="11"/>
      <c r="AA149" s="12">
        <f t="shared" si="48"/>
        <v>0</v>
      </c>
      <c r="AB149" s="40">
        <f t="shared" si="49"/>
        <v>1046</v>
      </c>
      <c r="AC149" s="11"/>
    </row>
    <row r="150" spans="1:29" ht="18" customHeight="1">
      <c r="A150" s="11">
        <v>147</v>
      </c>
      <c r="B150" s="20" t="s">
        <v>306</v>
      </c>
      <c r="C150" s="20" t="s">
        <v>620</v>
      </c>
      <c r="D150" s="39" t="s">
        <v>307</v>
      </c>
      <c r="E150" s="39" t="s">
        <v>181</v>
      </c>
      <c r="F150" s="7" t="s">
        <v>5</v>
      </c>
      <c r="G150" s="7">
        <v>9.5</v>
      </c>
      <c r="H150" s="7">
        <f t="shared" si="40"/>
        <v>1045</v>
      </c>
      <c r="I150" s="8" t="s">
        <v>5</v>
      </c>
      <c r="J150" s="9" t="str">
        <f t="shared" si="41"/>
        <v>ΟΚ</v>
      </c>
      <c r="K150" s="9" t="s">
        <v>13</v>
      </c>
      <c r="L150" s="9"/>
      <c r="M150" s="9"/>
      <c r="N150" s="11"/>
      <c r="O150" s="11">
        <f t="shared" si="42"/>
        <v>0</v>
      </c>
      <c r="P150" s="11"/>
      <c r="Q150" s="11">
        <f t="shared" si="43"/>
        <v>0</v>
      </c>
      <c r="R150" s="11"/>
      <c r="S150" s="11">
        <f t="shared" si="44"/>
        <v>0</v>
      </c>
      <c r="T150" s="11"/>
      <c r="U150" s="11">
        <f t="shared" si="45"/>
        <v>0</v>
      </c>
      <c r="V150" s="11"/>
      <c r="W150" s="11">
        <f t="shared" si="46"/>
        <v>0</v>
      </c>
      <c r="X150" s="11"/>
      <c r="Y150" s="11">
        <f t="shared" si="47"/>
        <v>0</v>
      </c>
      <c r="Z150" s="11"/>
      <c r="AA150" s="12">
        <f t="shared" si="48"/>
        <v>0</v>
      </c>
      <c r="AB150" s="40">
        <f t="shared" si="49"/>
        <v>1045</v>
      </c>
      <c r="AC150" s="11"/>
    </row>
    <row r="151" spans="1:29" ht="18" customHeight="1">
      <c r="A151" s="11">
        <v>148</v>
      </c>
      <c r="B151" s="20" t="s">
        <v>81</v>
      </c>
      <c r="C151" s="20" t="s">
        <v>523</v>
      </c>
      <c r="D151" s="39" t="s">
        <v>82</v>
      </c>
      <c r="E151" s="39" t="s">
        <v>83</v>
      </c>
      <c r="F151" s="7" t="s">
        <v>5</v>
      </c>
      <c r="G151" s="7">
        <v>8.55</v>
      </c>
      <c r="H151" s="7">
        <f t="shared" si="40"/>
        <v>940.5000000000001</v>
      </c>
      <c r="I151" s="8" t="s">
        <v>5</v>
      </c>
      <c r="J151" s="9" t="str">
        <f t="shared" si="41"/>
        <v>ΟΚ</v>
      </c>
      <c r="K151" s="9" t="s">
        <v>13</v>
      </c>
      <c r="L151" s="9"/>
      <c r="M151" s="9"/>
      <c r="N151" s="11"/>
      <c r="O151" s="11">
        <f t="shared" si="42"/>
        <v>0</v>
      </c>
      <c r="P151" s="11"/>
      <c r="Q151" s="11">
        <f t="shared" si="43"/>
        <v>0</v>
      </c>
      <c r="R151" s="11"/>
      <c r="S151" s="11">
        <f t="shared" si="44"/>
        <v>0</v>
      </c>
      <c r="T151" s="11"/>
      <c r="U151" s="11">
        <f t="shared" si="45"/>
        <v>0</v>
      </c>
      <c r="V151" s="11" t="s">
        <v>5</v>
      </c>
      <c r="W151" s="11">
        <f t="shared" si="46"/>
        <v>100</v>
      </c>
      <c r="X151" s="11"/>
      <c r="Y151" s="11">
        <f t="shared" si="47"/>
        <v>0</v>
      </c>
      <c r="Z151" s="11"/>
      <c r="AA151" s="12">
        <f t="shared" si="48"/>
        <v>0</v>
      </c>
      <c r="AB151" s="40">
        <f t="shared" si="49"/>
        <v>1040.5</v>
      </c>
      <c r="AC151" s="11"/>
    </row>
    <row r="152" spans="1:29" ht="18" customHeight="1">
      <c r="A152" s="11">
        <v>149</v>
      </c>
      <c r="B152" s="20" t="s">
        <v>404</v>
      </c>
      <c r="C152" s="20" t="s">
        <v>670</v>
      </c>
      <c r="D152" s="39" t="s">
        <v>405</v>
      </c>
      <c r="E152" s="39" t="s">
        <v>406</v>
      </c>
      <c r="F152" s="7" t="s">
        <v>5</v>
      </c>
      <c r="G152" s="7">
        <v>8.5</v>
      </c>
      <c r="H152" s="7">
        <f t="shared" si="40"/>
        <v>935</v>
      </c>
      <c r="I152" s="8" t="s">
        <v>5</v>
      </c>
      <c r="J152" s="9" t="str">
        <f t="shared" si="41"/>
        <v>ΟΚ</v>
      </c>
      <c r="K152" s="9" t="s">
        <v>13</v>
      </c>
      <c r="L152" s="9"/>
      <c r="M152" s="9" t="s">
        <v>5</v>
      </c>
      <c r="N152" s="11"/>
      <c r="O152" s="11">
        <f t="shared" si="42"/>
        <v>0</v>
      </c>
      <c r="P152" s="11"/>
      <c r="Q152" s="11">
        <f t="shared" si="43"/>
        <v>0</v>
      </c>
      <c r="R152" s="11"/>
      <c r="S152" s="11">
        <f t="shared" si="44"/>
        <v>0</v>
      </c>
      <c r="T152" s="11"/>
      <c r="U152" s="11">
        <f t="shared" si="45"/>
        <v>0</v>
      </c>
      <c r="V152" s="11"/>
      <c r="W152" s="11">
        <f t="shared" si="46"/>
        <v>0</v>
      </c>
      <c r="X152" s="11">
        <v>6</v>
      </c>
      <c r="Y152" s="11">
        <f t="shared" si="47"/>
        <v>102</v>
      </c>
      <c r="Z152" s="11"/>
      <c r="AA152" s="12">
        <f t="shared" si="48"/>
        <v>0</v>
      </c>
      <c r="AB152" s="40">
        <f t="shared" si="49"/>
        <v>1037</v>
      </c>
      <c r="AC152" s="11"/>
    </row>
    <row r="153" spans="1:29" ht="18" customHeight="1">
      <c r="A153" s="11">
        <v>150</v>
      </c>
      <c r="B153" s="20" t="s">
        <v>114</v>
      </c>
      <c r="C153" s="20" t="s">
        <v>537</v>
      </c>
      <c r="D153" s="39" t="s">
        <v>115</v>
      </c>
      <c r="E153" s="39" t="s">
        <v>116</v>
      </c>
      <c r="F153" s="7" t="s">
        <v>5</v>
      </c>
      <c r="G153" s="7">
        <v>8.05</v>
      </c>
      <c r="H153" s="7">
        <f t="shared" si="40"/>
        <v>885.5000000000001</v>
      </c>
      <c r="I153" s="8" t="s">
        <v>5</v>
      </c>
      <c r="J153" s="9" t="str">
        <f t="shared" si="41"/>
        <v>ΟΚ</v>
      </c>
      <c r="K153" s="9" t="s">
        <v>13</v>
      </c>
      <c r="L153" s="9"/>
      <c r="M153" s="9"/>
      <c r="N153" s="11"/>
      <c r="O153" s="11">
        <f t="shared" si="42"/>
        <v>0</v>
      </c>
      <c r="P153" s="11"/>
      <c r="Q153" s="11">
        <f t="shared" si="43"/>
        <v>0</v>
      </c>
      <c r="R153" s="11" t="s">
        <v>6</v>
      </c>
      <c r="S153" s="11">
        <f t="shared" si="44"/>
        <v>50</v>
      </c>
      <c r="T153" s="11"/>
      <c r="U153" s="11">
        <f t="shared" si="45"/>
        <v>0</v>
      </c>
      <c r="V153" s="11" t="s">
        <v>5</v>
      </c>
      <c r="W153" s="11">
        <f t="shared" si="46"/>
        <v>100</v>
      </c>
      <c r="X153" s="11"/>
      <c r="Y153" s="11">
        <f t="shared" si="47"/>
        <v>0</v>
      </c>
      <c r="Z153" s="11"/>
      <c r="AA153" s="12">
        <f t="shared" si="48"/>
        <v>0</v>
      </c>
      <c r="AB153" s="40">
        <f t="shared" si="49"/>
        <v>1035.5</v>
      </c>
      <c r="AC153" s="11"/>
    </row>
    <row r="154" spans="1:29" ht="18" customHeight="1">
      <c r="A154" s="11">
        <v>151</v>
      </c>
      <c r="B154" s="20" t="s">
        <v>128</v>
      </c>
      <c r="C154" s="20" t="s">
        <v>542</v>
      </c>
      <c r="D154" s="39" t="s">
        <v>129</v>
      </c>
      <c r="E154" s="39" t="s">
        <v>69</v>
      </c>
      <c r="F154" s="7" t="s">
        <v>5</v>
      </c>
      <c r="G154" s="7">
        <v>8.5</v>
      </c>
      <c r="H154" s="7">
        <f t="shared" si="40"/>
        <v>935</v>
      </c>
      <c r="I154" s="8" t="s">
        <v>5</v>
      </c>
      <c r="J154" s="9" t="str">
        <f t="shared" si="41"/>
        <v>ΟΚ</v>
      </c>
      <c r="K154" s="9" t="s">
        <v>13</v>
      </c>
      <c r="L154" s="9"/>
      <c r="M154" s="9"/>
      <c r="N154" s="11"/>
      <c r="O154" s="11">
        <f t="shared" si="42"/>
        <v>0</v>
      </c>
      <c r="P154" s="11"/>
      <c r="Q154" s="11">
        <f t="shared" si="43"/>
        <v>0</v>
      </c>
      <c r="R154" s="11"/>
      <c r="S154" s="11">
        <f t="shared" si="44"/>
        <v>0</v>
      </c>
      <c r="T154" s="11"/>
      <c r="U154" s="11">
        <f t="shared" si="45"/>
        <v>0</v>
      </c>
      <c r="V154" s="11" t="s">
        <v>5</v>
      </c>
      <c r="W154" s="11">
        <f t="shared" si="46"/>
        <v>100</v>
      </c>
      <c r="X154" s="11"/>
      <c r="Y154" s="11">
        <f t="shared" si="47"/>
        <v>0</v>
      </c>
      <c r="Z154" s="11"/>
      <c r="AA154" s="12">
        <f t="shared" si="48"/>
        <v>0</v>
      </c>
      <c r="AB154" s="40">
        <f t="shared" si="49"/>
        <v>1035</v>
      </c>
      <c r="AC154" s="11"/>
    </row>
    <row r="155" spans="1:29" ht="18" customHeight="1">
      <c r="A155" s="11">
        <v>152</v>
      </c>
      <c r="B155" s="55" t="s">
        <v>269</v>
      </c>
      <c r="C155" s="55" t="s">
        <v>641</v>
      </c>
      <c r="D155" s="54" t="s">
        <v>270</v>
      </c>
      <c r="E155" s="39" t="s">
        <v>159</v>
      </c>
      <c r="F155" s="7" t="s">
        <v>5</v>
      </c>
      <c r="G155" s="7">
        <v>7.5</v>
      </c>
      <c r="H155" s="7">
        <f t="shared" si="40"/>
        <v>825</v>
      </c>
      <c r="I155" s="8" t="s">
        <v>5</v>
      </c>
      <c r="J155" s="9" t="str">
        <f t="shared" si="41"/>
        <v>ΟΚ</v>
      </c>
      <c r="K155" s="9" t="s">
        <v>13</v>
      </c>
      <c r="L155" s="9"/>
      <c r="M155" s="9"/>
      <c r="N155" s="11"/>
      <c r="O155" s="11">
        <f t="shared" si="42"/>
        <v>0</v>
      </c>
      <c r="P155" s="11"/>
      <c r="Q155" s="11">
        <f t="shared" si="43"/>
        <v>0</v>
      </c>
      <c r="R155" s="11"/>
      <c r="S155" s="11">
        <f t="shared" si="44"/>
        <v>0</v>
      </c>
      <c r="T155" s="11"/>
      <c r="U155" s="11">
        <f t="shared" si="45"/>
        <v>0</v>
      </c>
      <c r="V155" s="11" t="s">
        <v>5</v>
      </c>
      <c r="W155" s="11">
        <f t="shared" si="46"/>
        <v>100</v>
      </c>
      <c r="X155" s="11">
        <v>6</v>
      </c>
      <c r="Y155" s="11">
        <f t="shared" si="47"/>
        <v>102</v>
      </c>
      <c r="Z155" s="11"/>
      <c r="AA155" s="12">
        <f t="shared" si="48"/>
        <v>0</v>
      </c>
      <c r="AB155" s="40">
        <f t="shared" si="49"/>
        <v>1027</v>
      </c>
      <c r="AC155" s="11"/>
    </row>
    <row r="156" spans="1:29" ht="18" customHeight="1">
      <c r="A156" s="11">
        <v>153</v>
      </c>
      <c r="B156" s="20" t="s">
        <v>367</v>
      </c>
      <c r="C156" s="20" t="s">
        <v>653</v>
      </c>
      <c r="D156" s="39" t="s">
        <v>368</v>
      </c>
      <c r="E156" s="39" t="s">
        <v>369</v>
      </c>
      <c r="F156" s="7" t="s">
        <v>5</v>
      </c>
      <c r="G156" s="7">
        <v>9.3</v>
      </c>
      <c r="H156" s="7">
        <f t="shared" si="40"/>
        <v>1023.0000000000001</v>
      </c>
      <c r="I156" s="8" t="s">
        <v>5</v>
      </c>
      <c r="J156" s="9" t="str">
        <f t="shared" si="41"/>
        <v>ΟΚ</v>
      </c>
      <c r="K156" s="9" t="s">
        <v>13</v>
      </c>
      <c r="L156" s="9"/>
      <c r="M156" s="9"/>
      <c r="N156" s="11"/>
      <c r="O156" s="11">
        <f t="shared" si="42"/>
        <v>0</v>
      </c>
      <c r="P156" s="11"/>
      <c r="Q156" s="11">
        <f t="shared" si="43"/>
        <v>0</v>
      </c>
      <c r="R156" s="11"/>
      <c r="S156" s="11">
        <f t="shared" si="44"/>
        <v>0</v>
      </c>
      <c r="T156" s="11"/>
      <c r="U156" s="11">
        <f t="shared" si="45"/>
        <v>0</v>
      </c>
      <c r="V156" s="11"/>
      <c r="W156" s="11">
        <f t="shared" si="46"/>
        <v>0</v>
      </c>
      <c r="X156" s="11"/>
      <c r="Y156" s="11">
        <f t="shared" si="47"/>
        <v>0</v>
      </c>
      <c r="Z156" s="11"/>
      <c r="AA156" s="12">
        <f t="shared" si="48"/>
        <v>0</v>
      </c>
      <c r="AB156" s="40">
        <f t="shared" si="49"/>
        <v>1023.0000000000001</v>
      </c>
      <c r="AC156" s="11"/>
    </row>
    <row r="157" spans="1:29" ht="18" customHeight="1">
      <c r="A157" s="11">
        <v>154</v>
      </c>
      <c r="B157" s="20" t="s">
        <v>333</v>
      </c>
      <c r="C157" s="20" t="s">
        <v>637</v>
      </c>
      <c r="D157" s="39" t="s">
        <v>334</v>
      </c>
      <c r="E157" s="39" t="s">
        <v>85</v>
      </c>
      <c r="F157" s="7" t="s">
        <v>5</v>
      </c>
      <c r="G157" s="7">
        <v>9.2</v>
      </c>
      <c r="H157" s="7">
        <f t="shared" si="40"/>
        <v>1011.9999999999999</v>
      </c>
      <c r="I157" s="8" t="s">
        <v>5</v>
      </c>
      <c r="J157" s="9" t="str">
        <f t="shared" si="41"/>
        <v>ΟΚ</v>
      </c>
      <c r="K157" s="9" t="s">
        <v>13</v>
      </c>
      <c r="L157" s="9"/>
      <c r="M157" s="9"/>
      <c r="N157" s="11"/>
      <c r="O157" s="11">
        <f t="shared" si="42"/>
        <v>0</v>
      </c>
      <c r="P157" s="11"/>
      <c r="Q157" s="11">
        <f t="shared" si="43"/>
        <v>0</v>
      </c>
      <c r="R157" s="11"/>
      <c r="S157" s="11">
        <f t="shared" si="44"/>
        <v>0</v>
      </c>
      <c r="T157" s="11"/>
      <c r="U157" s="11">
        <f t="shared" si="45"/>
        <v>0</v>
      </c>
      <c r="V157" s="11"/>
      <c r="W157" s="11">
        <f t="shared" si="46"/>
        <v>0</v>
      </c>
      <c r="X157" s="11"/>
      <c r="Y157" s="11">
        <f t="shared" si="47"/>
        <v>0</v>
      </c>
      <c r="Z157" s="11"/>
      <c r="AA157" s="12">
        <f t="shared" si="48"/>
        <v>0</v>
      </c>
      <c r="AB157" s="40">
        <f t="shared" si="49"/>
        <v>1011.9999999999999</v>
      </c>
      <c r="AC157" s="11"/>
    </row>
    <row r="158" spans="1:29" ht="18" customHeight="1">
      <c r="A158" s="11">
        <v>155</v>
      </c>
      <c r="B158" s="20" t="s">
        <v>304</v>
      </c>
      <c r="C158" s="20" t="s">
        <v>619</v>
      </c>
      <c r="D158" s="39" t="s">
        <v>305</v>
      </c>
      <c r="E158" s="39" t="s">
        <v>100</v>
      </c>
      <c r="F158" s="7" t="s">
        <v>5</v>
      </c>
      <c r="G158" s="7">
        <v>8.25</v>
      </c>
      <c r="H158" s="7">
        <f t="shared" si="40"/>
        <v>907.5</v>
      </c>
      <c r="I158" s="8" t="s">
        <v>5</v>
      </c>
      <c r="J158" s="9" t="str">
        <f t="shared" si="41"/>
        <v>ΟΚ</v>
      </c>
      <c r="K158" s="9" t="s">
        <v>13</v>
      </c>
      <c r="L158" s="9"/>
      <c r="M158" s="9"/>
      <c r="N158" s="11"/>
      <c r="O158" s="11">
        <f t="shared" si="42"/>
        <v>0</v>
      </c>
      <c r="P158" s="11"/>
      <c r="Q158" s="11">
        <f t="shared" si="43"/>
        <v>0</v>
      </c>
      <c r="R158" s="11"/>
      <c r="S158" s="11">
        <f t="shared" si="44"/>
        <v>0</v>
      </c>
      <c r="T158" s="11"/>
      <c r="U158" s="11">
        <f t="shared" si="45"/>
        <v>0</v>
      </c>
      <c r="V158" s="11" t="s">
        <v>5</v>
      </c>
      <c r="W158" s="11">
        <f t="shared" si="46"/>
        <v>100</v>
      </c>
      <c r="X158" s="11"/>
      <c r="Y158" s="11">
        <f t="shared" si="47"/>
        <v>0</v>
      </c>
      <c r="Z158" s="11"/>
      <c r="AA158" s="12">
        <f t="shared" si="48"/>
        <v>0</v>
      </c>
      <c r="AB158" s="40">
        <f t="shared" si="49"/>
        <v>1007.5</v>
      </c>
      <c r="AC158" s="11"/>
    </row>
    <row r="159" spans="1:29" ht="18" customHeight="1">
      <c r="A159" s="11">
        <v>156</v>
      </c>
      <c r="B159" s="20" t="s">
        <v>463</v>
      </c>
      <c r="C159" s="20" t="s">
        <v>695</v>
      </c>
      <c r="D159" s="39" t="s">
        <v>464</v>
      </c>
      <c r="E159" s="39" t="s">
        <v>88</v>
      </c>
      <c r="F159" s="7" t="s">
        <v>5</v>
      </c>
      <c r="G159" s="7">
        <v>9.05</v>
      </c>
      <c r="H159" s="7">
        <f t="shared" si="40"/>
        <v>995.5000000000001</v>
      </c>
      <c r="I159" s="8" t="s">
        <v>5</v>
      </c>
      <c r="J159" s="9" t="str">
        <f t="shared" si="41"/>
        <v>ΟΚ</v>
      </c>
      <c r="K159" s="9" t="s">
        <v>13</v>
      </c>
      <c r="L159" s="9"/>
      <c r="M159" s="9"/>
      <c r="N159" s="11"/>
      <c r="O159" s="11">
        <f t="shared" si="42"/>
        <v>0</v>
      </c>
      <c r="P159" s="11"/>
      <c r="Q159" s="11">
        <f t="shared" si="43"/>
        <v>0</v>
      </c>
      <c r="R159" s="11"/>
      <c r="S159" s="11">
        <f t="shared" si="44"/>
        <v>0</v>
      </c>
      <c r="T159" s="11"/>
      <c r="U159" s="11">
        <f t="shared" si="45"/>
        <v>0</v>
      </c>
      <c r="V159" s="11"/>
      <c r="W159" s="11">
        <f t="shared" si="46"/>
        <v>0</v>
      </c>
      <c r="X159" s="11"/>
      <c r="Y159" s="11">
        <f t="shared" si="47"/>
        <v>0</v>
      </c>
      <c r="Z159" s="11"/>
      <c r="AA159" s="12">
        <f t="shared" si="48"/>
        <v>0</v>
      </c>
      <c r="AB159" s="40">
        <f t="shared" si="49"/>
        <v>995.5000000000001</v>
      </c>
      <c r="AC159" s="11"/>
    </row>
    <row r="160" spans="1:29" ht="18" customHeight="1">
      <c r="A160" s="11">
        <v>157</v>
      </c>
      <c r="B160" s="20" t="s">
        <v>142</v>
      </c>
      <c r="C160" s="20" t="s">
        <v>548</v>
      </c>
      <c r="D160" s="39" t="s">
        <v>143</v>
      </c>
      <c r="E160" s="39" t="s">
        <v>97</v>
      </c>
      <c r="F160" s="7" t="s">
        <v>5</v>
      </c>
      <c r="G160" s="7">
        <v>7.6</v>
      </c>
      <c r="H160" s="7">
        <f t="shared" si="40"/>
        <v>836</v>
      </c>
      <c r="I160" s="8" t="s">
        <v>5</v>
      </c>
      <c r="J160" s="9" t="str">
        <f t="shared" si="41"/>
        <v>ΟΚ</v>
      </c>
      <c r="K160" s="9" t="s">
        <v>13</v>
      </c>
      <c r="L160" s="9"/>
      <c r="M160" s="9"/>
      <c r="N160" s="11"/>
      <c r="O160" s="11">
        <f t="shared" si="42"/>
        <v>0</v>
      </c>
      <c r="P160" s="11"/>
      <c r="Q160" s="11">
        <f t="shared" si="43"/>
        <v>0</v>
      </c>
      <c r="R160" s="11"/>
      <c r="S160" s="11">
        <f t="shared" si="44"/>
        <v>0</v>
      </c>
      <c r="T160" s="11" t="s">
        <v>5</v>
      </c>
      <c r="U160" s="11">
        <f t="shared" si="45"/>
        <v>150</v>
      </c>
      <c r="V160" s="11"/>
      <c r="W160" s="11">
        <f t="shared" si="46"/>
        <v>0</v>
      </c>
      <c r="X160" s="11"/>
      <c r="Y160" s="11">
        <f t="shared" si="47"/>
        <v>0</v>
      </c>
      <c r="Z160" s="11"/>
      <c r="AA160" s="12">
        <f t="shared" si="48"/>
        <v>0</v>
      </c>
      <c r="AB160" s="40">
        <f t="shared" si="49"/>
        <v>986</v>
      </c>
      <c r="AC160" s="11"/>
    </row>
    <row r="161" spans="1:29" ht="18" customHeight="1">
      <c r="A161" s="11">
        <v>158</v>
      </c>
      <c r="B161" s="20" t="s">
        <v>362</v>
      </c>
      <c r="C161" s="20" t="s">
        <v>649</v>
      </c>
      <c r="D161" s="39" t="s">
        <v>363</v>
      </c>
      <c r="E161" s="39" t="s">
        <v>364</v>
      </c>
      <c r="F161" s="7" t="s">
        <v>5</v>
      </c>
      <c r="G161" s="7">
        <v>7.72</v>
      </c>
      <c r="H161" s="7">
        <f t="shared" si="40"/>
        <v>849.1999999999999</v>
      </c>
      <c r="I161" s="8" t="s">
        <v>5</v>
      </c>
      <c r="J161" s="9" t="str">
        <f t="shared" si="41"/>
        <v>ΟΚ</v>
      </c>
      <c r="K161" s="9" t="s">
        <v>13</v>
      </c>
      <c r="L161" s="9"/>
      <c r="M161" s="9"/>
      <c r="N161" s="11"/>
      <c r="O161" s="11">
        <f t="shared" si="42"/>
        <v>0</v>
      </c>
      <c r="P161" s="11"/>
      <c r="Q161" s="11">
        <f t="shared" si="43"/>
        <v>0</v>
      </c>
      <c r="R161" s="11"/>
      <c r="S161" s="11">
        <f t="shared" si="44"/>
        <v>0</v>
      </c>
      <c r="T161" s="11"/>
      <c r="U161" s="11">
        <f t="shared" si="45"/>
        <v>0</v>
      </c>
      <c r="V161" s="11" t="s">
        <v>5</v>
      </c>
      <c r="W161" s="11">
        <f t="shared" si="46"/>
        <v>100</v>
      </c>
      <c r="X161" s="11"/>
      <c r="Y161" s="11">
        <f t="shared" si="47"/>
        <v>0</v>
      </c>
      <c r="Z161" s="11">
        <v>5</v>
      </c>
      <c r="AA161" s="12">
        <f t="shared" si="48"/>
        <v>35</v>
      </c>
      <c r="AB161" s="40">
        <f t="shared" si="49"/>
        <v>984.1999999999999</v>
      </c>
      <c r="AC161" s="11"/>
    </row>
    <row r="162" spans="1:29" ht="18" customHeight="1">
      <c r="A162" s="11">
        <v>159</v>
      </c>
      <c r="B162" s="20" t="s">
        <v>324</v>
      </c>
      <c r="C162" s="20" t="s">
        <v>633</v>
      </c>
      <c r="D162" s="39" t="s">
        <v>325</v>
      </c>
      <c r="E162" s="39" t="s">
        <v>134</v>
      </c>
      <c r="F162" s="7" t="s">
        <v>5</v>
      </c>
      <c r="G162" s="7">
        <v>8</v>
      </c>
      <c r="H162" s="7">
        <f t="shared" si="40"/>
        <v>880</v>
      </c>
      <c r="I162" s="8" t="s">
        <v>5</v>
      </c>
      <c r="J162" s="9" t="str">
        <f t="shared" si="41"/>
        <v>ΟΚ</v>
      </c>
      <c r="K162" s="9" t="s">
        <v>13</v>
      </c>
      <c r="L162" s="9"/>
      <c r="M162" s="9"/>
      <c r="N162" s="11"/>
      <c r="O162" s="11">
        <f t="shared" si="42"/>
        <v>0</v>
      </c>
      <c r="P162" s="11"/>
      <c r="Q162" s="11">
        <f t="shared" si="43"/>
        <v>0</v>
      </c>
      <c r="R162" s="11"/>
      <c r="S162" s="11">
        <f t="shared" si="44"/>
        <v>0</v>
      </c>
      <c r="T162" s="11"/>
      <c r="U162" s="11">
        <f t="shared" si="45"/>
        <v>0</v>
      </c>
      <c r="V162" s="11" t="s">
        <v>5</v>
      </c>
      <c r="W162" s="11">
        <f t="shared" si="46"/>
        <v>100</v>
      </c>
      <c r="X162" s="11"/>
      <c r="Y162" s="11">
        <f t="shared" si="47"/>
        <v>0</v>
      </c>
      <c r="Z162" s="11"/>
      <c r="AA162" s="12">
        <f t="shared" si="48"/>
        <v>0</v>
      </c>
      <c r="AB162" s="40">
        <f t="shared" si="49"/>
        <v>980</v>
      </c>
      <c r="AC162" s="11"/>
    </row>
    <row r="163" spans="1:29" ht="18" customHeight="1">
      <c r="A163" s="11">
        <v>160</v>
      </c>
      <c r="B163" s="20" t="s">
        <v>260</v>
      </c>
      <c r="C163" s="20" t="s">
        <v>599</v>
      </c>
      <c r="D163" s="39" t="s">
        <v>261</v>
      </c>
      <c r="E163" s="39" t="s">
        <v>256</v>
      </c>
      <c r="F163" s="7" t="s">
        <v>5</v>
      </c>
      <c r="G163" s="7">
        <v>8.25</v>
      </c>
      <c r="H163" s="7">
        <f t="shared" si="40"/>
        <v>907.5</v>
      </c>
      <c r="I163" s="8" t="s">
        <v>5</v>
      </c>
      <c r="J163" s="9" t="str">
        <f t="shared" si="41"/>
        <v>ΟΚ</v>
      </c>
      <c r="K163" s="9" t="s">
        <v>13</v>
      </c>
      <c r="L163" s="9"/>
      <c r="M163" s="9"/>
      <c r="N163" s="11"/>
      <c r="O163" s="11">
        <f t="shared" si="42"/>
        <v>0</v>
      </c>
      <c r="P163" s="11"/>
      <c r="Q163" s="11">
        <f t="shared" si="43"/>
        <v>0</v>
      </c>
      <c r="R163" s="11" t="s">
        <v>3</v>
      </c>
      <c r="S163" s="11">
        <f t="shared" si="44"/>
        <v>30</v>
      </c>
      <c r="T163" s="11"/>
      <c r="U163" s="11">
        <f t="shared" si="45"/>
        <v>0</v>
      </c>
      <c r="V163" s="11"/>
      <c r="W163" s="11">
        <f t="shared" si="46"/>
        <v>0</v>
      </c>
      <c r="X163" s="11"/>
      <c r="Y163" s="11">
        <f t="shared" si="47"/>
        <v>0</v>
      </c>
      <c r="Z163" s="11">
        <v>6</v>
      </c>
      <c r="AA163" s="12">
        <f t="shared" si="48"/>
        <v>42</v>
      </c>
      <c r="AB163" s="40">
        <f t="shared" si="49"/>
        <v>979.5</v>
      </c>
      <c r="AC163" s="11"/>
    </row>
    <row r="164" spans="1:29" ht="18" customHeight="1">
      <c r="A164" s="11">
        <v>161</v>
      </c>
      <c r="B164" s="20" t="s">
        <v>173</v>
      </c>
      <c r="C164" s="20" t="s">
        <v>561</v>
      </c>
      <c r="D164" s="39" t="s">
        <v>174</v>
      </c>
      <c r="E164" s="39" t="s">
        <v>71</v>
      </c>
      <c r="F164" s="7" t="s">
        <v>5</v>
      </c>
      <c r="G164" s="7">
        <v>8.6</v>
      </c>
      <c r="H164" s="7">
        <f aca="true" t="shared" si="50" ref="H164:H195">G164*110</f>
        <v>946</v>
      </c>
      <c r="I164" s="8" t="s">
        <v>5</v>
      </c>
      <c r="J164" s="9" t="str">
        <f aca="true" t="shared" si="51" ref="J164:J195">IF(AND(F164="ΝΑΙ",I164="ΝΑΙ"),"ΟΚ","ΑΠΟΡΡΙΠΤΕΤΑΙ")</f>
        <v>ΟΚ</v>
      </c>
      <c r="K164" s="9" t="s">
        <v>13</v>
      </c>
      <c r="L164" s="9"/>
      <c r="M164" s="9"/>
      <c r="N164" s="11"/>
      <c r="O164" s="11">
        <f aca="true" t="shared" si="52" ref="O164:O195">IF(N164="ΑΡΙΣΤΗ",70,IF(N164="ΠΟΛΥ ΚΑΛΗ",50,IF(N164="ΚΑΛΗ",30,)))</f>
        <v>0</v>
      </c>
      <c r="P164" s="11"/>
      <c r="Q164" s="11">
        <f aca="true" t="shared" si="53" ref="Q164:Q195">IF(P164="ΑΡΙΣΤΗ",70,IF(P164="ΠΟΛΥ ΚΑΛΗ",50,IF(P164="ΚΑΛΗ",30,)))</f>
        <v>0</v>
      </c>
      <c r="R164" s="11" t="s">
        <v>3</v>
      </c>
      <c r="S164" s="11">
        <f aca="true" t="shared" si="54" ref="S164:S195">IF(R164="ΑΡΙΣΤΗ",70,IF(R164="ΠΟΛΥ ΚΑΛΗ",50,IF(R164="ΚΑΛΗ",30,)))</f>
        <v>30</v>
      </c>
      <c r="T164" s="11"/>
      <c r="U164" s="11">
        <f aca="true" t="shared" si="55" ref="U164:U195">IF(T164="ΝΑΙ",150,0)</f>
        <v>0</v>
      </c>
      <c r="V164" s="11"/>
      <c r="W164" s="11">
        <f aca="true" t="shared" si="56" ref="W164:W195">IF(V164="ΝΑΙ",100,0)</f>
        <v>0</v>
      </c>
      <c r="X164" s="11"/>
      <c r="Y164" s="11">
        <f aca="true" t="shared" si="57" ref="Y164:Y195">X164*17</f>
        <v>0</v>
      </c>
      <c r="Z164" s="11"/>
      <c r="AA164" s="12">
        <f aca="true" t="shared" si="58" ref="AA164:AA195">Z164*7</f>
        <v>0</v>
      </c>
      <c r="AB164" s="40">
        <f aca="true" t="shared" si="59" ref="AB164:AB195">H164+U164+O164+Q164+S164+W164+Y164+AA164</f>
        <v>976</v>
      </c>
      <c r="AC164" s="11"/>
    </row>
    <row r="165" spans="1:29" ht="18" customHeight="1">
      <c r="A165" s="11">
        <v>162</v>
      </c>
      <c r="B165" s="20" t="s">
        <v>75</v>
      </c>
      <c r="C165" s="20" t="s">
        <v>521</v>
      </c>
      <c r="D165" s="39" t="s">
        <v>76</v>
      </c>
      <c r="E165" s="39" t="s">
        <v>77</v>
      </c>
      <c r="F165" s="7" t="s">
        <v>5</v>
      </c>
      <c r="G165" s="7">
        <v>8.83</v>
      </c>
      <c r="H165" s="7">
        <f t="shared" si="50"/>
        <v>971.3</v>
      </c>
      <c r="I165" s="8" t="s">
        <v>5</v>
      </c>
      <c r="J165" s="9" t="str">
        <f t="shared" si="51"/>
        <v>ΟΚ</v>
      </c>
      <c r="K165" s="9" t="s">
        <v>13</v>
      </c>
      <c r="L165" s="9" t="s">
        <v>5</v>
      </c>
      <c r="M165" s="9"/>
      <c r="N165" s="11"/>
      <c r="O165" s="11">
        <f t="shared" si="52"/>
        <v>0</v>
      </c>
      <c r="P165" s="11"/>
      <c r="Q165" s="11">
        <f t="shared" si="53"/>
        <v>0</v>
      </c>
      <c r="R165" s="11"/>
      <c r="S165" s="11">
        <f t="shared" si="54"/>
        <v>0</v>
      </c>
      <c r="T165" s="11"/>
      <c r="U165" s="11">
        <f t="shared" si="55"/>
        <v>0</v>
      </c>
      <c r="V165" s="11"/>
      <c r="W165" s="11">
        <f t="shared" si="56"/>
        <v>0</v>
      </c>
      <c r="X165" s="11"/>
      <c r="Y165" s="11">
        <f t="shared" si="57"/>
        <v>0</v>
      </c>
      <c r="Z165" s="11"/>
      <c r="AA165" s="12">
        <f t="shared" si="58"/>
        <v>0</v>
      </c>
      <c r="AB165" s="40">
        <f t="shared" si="59"/>
        <v>971.3</v>
      </c>
      <c r="AC165" s="11"/>
    </row>
    <row r="166" spans="1:29" ht="18" customHeight="1">
      <c r="A166" s="11">
        <v>163</v>
      </c>
      <c r="B166" s="20" t="s">
        <v>122</v>
      </c>
      <c r="C166" s="20" t="s">
        <v>540</v>
      </c>
      <c r="D166" s="39" t="s">
        <v>123</v>
      </c>
      <c r="E166" s="39" t="s">
        <v>124</v>
      </c>
      <c r="F166" s="7" t="s">
        <v>5</v>
      </c>
      <c r="G166" s="7">
        <v>6.55</v>
      </c>
      <c r="H166" s="7">
        <f t="shared" si="50"/>
        <v>720.5</v>
      </c>
      <c r="I166" s="8" t="s">
        <v>5</v>
      </c>
      <c r="J166" s="9" t="str">
        <f t="shared" si="51"/>
        <v>ΟΚ</v>
      </c>
      <c r="K166" s="9" t="s">
        <v>13</v>
      </c>
      <c r="L166" s="9"/>
      <c r="M166" s="9"/>
      <c r="N166" s="11"/>
      <c r="O166" s="11">
        <f t="shared" si="52"/>
        <v>0</v>
      </c>
      <c r="P166" s="11"/>
      <c r="Q166" s="11">
        <f t="shared" si="53"/>
        <v>0</v>
      </c>
      <c r="R166" s="11"/>
      <c r="S166" s="11">
        <f t="shared" si="54"/>
        <v>0</v>
      </c>
      <c r="T166" s="11" t="s">
        <v>5</v>
      </c>
      <c r="U166" s="11">
        <f t="shared" si="55"/>
        <v>150</v>
      </c>
      <c r="V166" s="11" t="s">
        <v>5</v>
      </c>
      <c r="W166" s="11">
        <f t="shared" si="56"/>
        <v>100</v>
      </c>
      <c r="X166" s="11"/>
      <c r="Y166" s="11">
        <f t="shared" si="57"/>
        <v>0</v>
      </c>
      <c r="Z166" s="11"/>
      <c r="AA166" s="12">
        <f t="shared" si="58"/>
        <v>0</v>
      </c>
      <c r="AB166" s="40">
        <f t="shared" si="59"/>
        <v>970.5</v>
      </c>
      <c r="AC166" s="11"/>
    </row>
    <row r="167" spans="1:29" ht="18" customHeight="1">
      <c r="A167" s="11">
        <v>164</v>
      </c>
      <c r="B167" s="20" t="s">
        <v>185</v>
      </c>
      <c r="C167" s="20" t="s">
        <v>567</v>
      </c>
      <c r="D167" s="39" t="s">
        <v>186</v>
      </c>
      <c r="E167" s="39" t="s">
        <v>127</v>
      </c>
      <c r="F167" s="7" t="s">
        <v>5</v>
      </c>
      <c r="G167" s="7">
        <v>6.88</v>
      </c>
      <c r="H167" s="7">
        <f t="shared" si="50"/>
        <v>756.8</v>
      </c>
      <c r="I167" s="8" t="s">
        <v>5</v>
      </c>
      <c r="J167" s="9" t="str">
        <f t="shared" si="51"/>
        <v>ΟΚ</v>
      </c>
      <c r="K167" s="9" t="s">
        <v>13</v>
      </c>
      <c r="L167" s="9"/>
      <c r="M167" s="9"/>
      <c r="N167" s="11"/>
      <c r="O167" s="11">
        <f t="shared" si="52"/>
        <v>0</v>
      </c>
      <c r="P167" s="11"/>
      <c r="Q167" s="11">
        <f t="shared" si="53"/>
        <v>0</v>
      </c>
      <c r="R167" s="11"/>
      <c r="S167" s="11">
        <f t="shared" si="54"/>
        <v>0</v>
      </c>
      <c r="T167" s="11"/>
      <c r="U167" s="11">
        <f t="shared" si="55"/>
        <v>0</v>
      </c>
      <c r="V167" s="11"/>
      <c r="W167" s="11">
        <f t="shared" si="56"/>
        <v>0</v>
      </c>
      <c r="X167" s="11"/>
      <c r="Y167" s="11">
        <f t="shared" si="57"/>
        <v>0</v>
      </c>
      <c r="Z167" s="11">
        <v>30</v>
      </c>
      <c r="AA167" s="12">
        <f t="shared" si="58"/>
        <v>210</v>
      </c>
      <c r="AB167" s="40">
        <f t="shared" si="59"/>
        <v>966.8</v>
      </c>
      <c r="AC167" s="11"/>
    </row>
    <row r="168" spans="1:29" ht="18" customHeight="1">
      <c r="A168" s="11">
        <v>165</v>
      </c>
      <c r="B168" s="55" t="s">
        <v>289</v>
      </c>
      <c r="C168" s="55" t="s">
        <v>614</v>
      </c>
      <c r="D168" s="54" t="s">
        <v>290</v>
      </c>
      <c r="E168" s="54" t="s">
        <v>251</v>
      </c>
      <c r="F168" s="7" t="s">
        <v>5</v>
      </c>
      <c r="G168" s="7">
        <v>8.5</v>
      </c>
      <c r="H168" s="7">
        <f t="shared" si="50"/>
        <v>935</v>
      </c>
      <c r="I168" s="8" t="s">
        <v>5</v>
      </c>
      <c r="J168" s="9" t="str">
        <f t="shared" si="51"/>
        <v>ΟΚ</v>
      </c>
      <c r="K168" s="9" t="s">
        <v>13</v>
      </c>
      <c r="L168" s="9"/>
      <c r="M168" s="9"/>
      <c r="N168" s="11"/>
      <c r="O168" s="11">
        <f t="shared" si="52"/>
        <v>0</v>
      </c>
      <c r="P168" s="11"/>
      <c r="Q168" s="11">
        <f t="shared" si="53"/>
        <v>0</v>
      </c>
      <c r="R168" s="11" t="s">
        <v>3</v>
      </c>
      <c r="S168" s="11">
        <f t="shared" si="54"/>
        <v>30</v>
      </c>
      <c r="T168" s="11"/>
      <c r="U168" s="11">
        <f t="shared" si="55"/>
        <v>0</v>
      </c>
      <c r="V168" s="11"/>
      <c r="W168" s="11">
        <f t="shared" si="56"/>
        <v>0</v>
      </c>
      <c r="X168" s="11"/>
      <c r="Y168" s="11">
        <f t="shared" si="57"/>
        <v>0</v>
      </c>
      <c r="Z168" s="11"/>
      <c r="AA168" s="12">
        <f t="shared" si="58"/>
        <v>0</v>
      </c>
      <c r="AB168" s="40">
        <f t="shared" si="59"/>
        <v>965</v>
      </c>
      <c r="AC168" s="11"/>
    </row>
    <row r="169" spans="1:29" ht="18" customHeight="1">
      <c r="A169" s="11">
        <v>166</v>
      </c>
      <c r="B169" s="20" t="s">
        <v>460</v>
      </c>
      <c r="C169" s="20" t="s">
        <v>694</v>
      </c>
      <c r="D169" s="39" t="s">
        <v>461</v>
      </c>
      <c r="E169" s="39" t="s">
        <v>462</v>
      </c>
      <c r="F169" s="7" t="s">
        <v>5</v>
      </c>
      <c r="G169" s="7">
        <v>7.86</v>
      </c>
      <c r="H169" s="7">
        <f t="shared" si="50"/>
        <v>864.6</v>
      </c>
      <c r="I169" s="8" t="s">
        <v>5</v>
      </c>
      <c r="J169" s="9" t="str">
        <f t="shared" si="51"/>
        <v>ΟΚ</v>
      </c>
      <c r="K169" s="9" t="s">
        <v>13</v>
      </c>
      <c r="L169" s="9"/>
      <c r="M169" s="9"/>
      <c r="N169" s="11"/>
      <c r="O169" s="11">
        <f t="shared" si="52"/>
        <v>0</v>
      </c>
      <c r="P169" s="11"/>
      <c r="Q169" s="11">
        <f t="shared" si="53"/>
        <v>0</v>
      </c>
      <c r="R169" s="11"/>
      <c r="S169" s="11">
        <f t="shared" si="54"/>
        <v>0</v>
      </c>
      <c r="T169" s="11"/>
      <c r="U169" s="11">
        <f t="shared" si="55"/>
        <v>0</v>
      </c>
      <c r="V169" s="11" t="s">
        <v>5</v>
      </c>
      <c r="W169" s="11">
        <f t="shared" si="56"/>
        <v>100</v>
      </c>
      <c r="X169" s="11"/>
      <c r="Y169" s="11">
        <f t="shared" si="57"/>
        <v>0</v>
      </c>
      <c r="Z169" s="11"/>
      <c r="AA169" s="12">
        <f t="shared" si="58"/>
        <v>0</v>
      </c>
      <c r="AB169" s="40">
        <f t="shared" si="59"/>
        <v>964.6</v>
      </c>
      <c r="AC169" s="11"/>
    </row>
    <row r="170" spans="1:29" ht="18" customHeight="1">
      <c r="A170" s="11">
        <v>167</v>
      </c>
      <c r="B170" s="20" t="s">
        <v>417</v>
      </c>
      <c r="C170" s="20" t="s">
        <v>675</v>
      </c>
      <c r="D170" s="39" t="s">
        <v>418</v>
      </c>
      <c r="E170" s="39" t="s">
        <v>419</v>
      </c>
      <c r="F170" s="7" t="s">
        <v>5</v>
      </c>
      <c r="G170" s="7">
        <v>8.75</v>
      </c>
      <c r="H170" s="7">
        <f t="shared" si="50"/>
        <v>962.5</v>
      </c>
      <c r="I170" s="8" t="s">
        <v>5</v>
      </c>
      <c r="J170" s="9" t="str">
        <f t="shared" si="51"/>
        <v>ΟΚ</v>
      </c>
      <c r="K170" s="9" t="s">
        <v>13</v>
      </c>
      <c r="L170" s="9"/>
      <c r="M170" s="9"/>
      <c r="N170" s="11"/>
      <c r="O170" s="11">
        <f t="shared" si="52"/>
        <v>0</v>
      </c>
      <c r="P170" s="11"/>
      <c r="Q170" s="11">
        <f t="shared" si="53"/>
        <v>0</v>
      </c>
      <c r="R170" s="11"/>
      <c r="S170" s="11">
        <f t="shared" si="54"/>
        <v>0</v>
      </c>
      <c r="T170" s="11"/>
      <c r="U170" s="11">
        <f t="shared" si="55"/>
        <v>0</v>
      </c>
      <c r="V170" s="11"/>
      <c r="W170" s="11">
        <f t="shared" si="56"/>
        <v>0</v>
      </c>
      <c r="X170" s="11"/>
      <c r="Y170" s="11">
        <f t="shared" si="57"/>
        <v>0</v>
      </c>
      <c r="Z170" s="11"/>
      <c r="AA170" s="12">
        <f t="shared" si="58"/>
        <v>0</v>
      </c>
      <c r="AB170" s="40">
        <f t="shared" si="59"/>
        <v>962.5</v>
      </c>
      <c r="AC170" s="11"/>
    </row>
    <row r="171" spans="1:29" ht="18" customHeight="1">
      <c r="A171" s="11">
        <v>168</v>
      </c>
      <c r="B171" s="20" t="s">
        <v>497</v>
      </c>
      <c r="C171" s="20" t="s">
        <v>710</v>
      </c>
      <c r="D171" s="39" t="s">
        <v>498</v>
      </c>
      <c r="E171" s="39" t="s">
        <v>256</v>
      </c>
      <c r="F171" s="7" t="s">
        <v>5</v>
      </c>
      <c r="G171" s="7">
        <v>7.75</v>
      </c>
      <c r="H171" s="7">
        <f t="shared" si="50"/>
        <v>852.5</v>
      </c>
      <c r="I171" s="8" t="s">
        <v>5</v>
      </c>
      <c r="J171" s="9" t="str">
        <f t="shared" si="51"/>
        <v>ΟΚ</v>
      </c>
      <c r="K171" s="9" t="s">
        <v>13</v>
      </c>
      <c r="L171" s="9"/>
      <c r="M171" s="9"/>
      <c r="N171" s="11"/>
      <c r="O171" s="11">
        <f t="shared" si="52"/>
        <v>0</v>
      </c>
      <c r="P171" s="11"/>
      <c r="Q171" s="11">
        <f t="shared" si="53"/>
        <v>0</v>
      </c>
      <c r="R171" s="11"/>
      <c r="S171" s="11">
        <f t="shared" si="54"/>
        <v>0</v>
      </c>
      <c r="T171" s="11"/>
      <c r="U171" s="11">
        <f t="shared" si="55"/>
        <v>0</v>
      </c>
      <c r="V171" s="11" t="s">
        <v>5</v>
      </c>
      <c r="W171" s="11">
        <f t="shared" si="56"/>
        <v>100</v>
      </c>
      <c r="X171" s="11"/>
      <c r="Y171" s="11">
        <f t="shared" si="57"/>
        <v>0</v>
      </c>
      <c r="Z171" s="11"/>
      <c r="AA171" s="12">
        <f t="shared" si="58"/>
        <v>0</v>
      </c>
      <c r="AB171" s="40">
        <f t="shared" si="59"/>
        <v>952.5</v>
      </c>
      <c r="AC171" s="11"/>
    </row>
    <row r="172" spans="1:29" ht="18" customHeight="1">
      <c r="A172" s="11">
        <v>169</v>
      </c>
      <c r="B172" s="20" t="s">
        <v>27</v>
      </c>
      <c r="C172" s="20" t="s">
        <v>602</v>
      </c>
      <c r="D172" s="39" t="s">
        <v>603</v>
      </c>
      <c r="E172" s="39" t="s">
        <v>28</v>
      </c>
      <c r="F172" s="7" t="s">
        <v>5</v>
      </c>
      <c r="G172" s="7">
        <v>7.01</v>
      </c>
      <c r="H172" s="7">
        <f t="shared" si="50"/>
        <v>771.1</v>
      </c>
      <c r="I172" s="8" t="s">
        <v>5</v>
      </c>
      <c r="J172" s="9" t="str">
        <f t="shared" si="51"/>
        <v>ΟΚ</v>
      </c>
      <c r="K172" s="9" t="s">
        <v>13</v>
      </c>
      <c r="L172" s="9"/>
      <c r="M172" s="9"/>
      <c r="N172" s="11" t="s">
        <v>2</v>
      </c>
      <c r="O172" s="11">
        <f t="shared" si="52"/>
        <v>70</v>
      </c>
      <c r="P172" s="11"/>
      <c r="Q172" s="11">
        <f t="shared" si="53"/>
        <v>0</v>
      </c>
      <c r="R172" s="11"/>
      <c r="S172" s="11">
        <f t="shared" si="54"/>
        <v>0</v>
      </c>
      <c r="T172" s="11" t="s">
        <v>13</v>
      </c>
      <c r="U172" s="11">
        <f t="shared" si="55"/>
        <v>0</v>
      </c>
      <c r="V172" s="11" t="s">
        <v>5</v>
      </c>
      <c r="W172" s="11">
        <f t="shared" si="56"/>
        <v>100</v>
      </c>
      <c r="X172" s="11"/>
      <c r="Y172" s="11">
        <f t="shared" si="57"/>
        <v>0</v>
      </c>
      <c r="Z172" s="11"/>
      <c r="AA172" s="12">
        <f t="shared" si="58"/>
        <v>0</v>
      </c>
      <c r="AB172" s="40">
        <f t="shared" si="59"/>
        <v>941.1</v>
      </c>
      <c r="AC172" s="11"/>
    </row>
    <row r="173" spans="1:29" ht="18" customHeight="1">
      <c r="A173" s="11">
        <v>170</v>
      </c>
      <c r="B173" s="20" t="s">
        <v>89</v>
      </c>
      <c r="C173" s="20" t="s">
        <v>526</v>
      </c>
      <c r="D173" s="39" t="s">
        <v>527</v>
      </c>
      <c r="E173" s="39" t="s">
        <v>37</v>
      </c>
      <c r="F173" s="7" t="s">
        <v>5</v>
      </c>
      <c r="G173" s="7">
        <v>8.55</v>
      </c>
      <c r="H173" s="7">
        <f t="shared" si="50"/>
        <v>940.5000000000001</v>
      </c>
      <c r="I173" s="8" t="s">
        <v>5</v>
      </c>
      <c r="J173" s="9" t="str">
        <f t="shared" si="51"/>
        <v>ΟΚ</v>
      </c>
      <c r="K173" s="9" t="s">
        <v>13</v>
      </c>
      <c r="L173" s="9"/>
      <c r="M173" s="9"/>
      <c r="N173" s="11"/>
      <c r="O173" s="11">
        <f t="shared" si="52"/>
        <v>0</v>
      </c>
      <c r="P173" s="11"/>
      <c r="Q173" s="11">
        <f t="shared" si="53"/>
        <v>0</v>
      </c>
      <c r="R173" s="11"/>
      <c r="S173" s="11">
        <f t="shared" si="54"/>
        <v>0</v>
      </c>
      <c r="T173" s="11"/>
      <c r="U173" s="11">
        <f t="shared" si="55"/>
        <v>0</v>
      </c>
      <c r="V173" s="11"/>
      <c r="W173" s="11">
        <f t="shared" si="56"/>
        <v>0</v>
      </c>
      <c r="X173" s="11"/>
      <c r="Y173" s="11">
        <f t="shared" si="57"/>
        <v>0</v>
      </c>
      <c r="Z173" s="11"/>
      <c r="AA173" s="12">
        <f t="shared" si="58"/>
        <v>0</v>
      </c>
      <c r="AB173" s="40">
        <f t="shared" si="59"/>
        <v>940.5000000000001</v>
      </c>
      <c r="AC173" s="11"/>
    </row>
    <row r="174" spans="1:29" ht="18" customHeight="1">
      <c r="A174" s="11">
        <v>171</v>
      </c>
      <c r="B174" s="20" t="s">
        <v>355</v>
      </c>
      <c r="C174" s="20" t="s">
        <v>647</v>
      </c>
      <c r="D174" s="39" t="s">
        <v>356</v>
      </c>
      <c r="E174" s="39" t="s">
        <v>218</v>
      </c>
      <c r="F174" s="7" t="s">
        <v>5</v>
      </c>
      <c r="G174" s="7">
        <v>7.9</v>
      </c>
      <c r="H174" s="7">
        <f t="shared" si="50"/>
        <v>869</v>
      </c>
      <c r="I174" s="8" t="s">
        <v>5</v>
      </c>
      <c r="J174" s="9" t="str">
        <f t="shared" si="51"/>
        <v>ΟΚ</v>
      </c>
      <c r="K174" s="9" t="s">
        <v>13</v>
      </c>
      <c r="L174" s="9"/>
      <c r="M174" s="9"/>
      <c r="N174" s="11"/>
      <c r="O174" s="11">
        <f t="shared" si="52"/>
        <v>0</v>
      </c>
      <c r="P174" s="11"/>
      <c r="Q174" s="11">
        <f t="shared" si="53"/>
        <v>0</v>
      </c>
      <c r="R174" s="11"/>
      <c r="S174" s="11">
        <f t="shared" si="54"/>
        <v>0</v>
      </c>
      <c r="T174" s="11"/>
      <c r="U174" s="11">
        <f t="shared" si="55"/>
        <v>0</v>
      </c>
      <c r="V174" s="11"/>
      <c r="W174" s="11">
        <f t="shared" si="56"/>
        <v>0</v>
      </c>
      <c r="X174" s="11"/>
      <c r="Y174" s="11">
        <f t="shared" si="57"/>
        <v>0</v>
      </c>
      <c r="Z174" s="11">
        <v>9</v>
      </c>
      <c r="AA174" s="12">
        <f t="shared" si="58"/>
        <v>63</v>
      </c>
      <c r="AB174" s="40">
        <f t="shared" si="59"/>
        <v>932</v>
      </c>
      <c r="AC174" s="11"/>
    </row>
    <row r="175" spans="1:29" ht="18" customHeight="1">
      <c r="A175" s="11">
        <v>172</v>
      </c>
      <c r="B175" s="20" t="s">
        <v>296</v>
      </c>
      <c r="C175" s="20" t="s">
        <v>616</v>
      </c>
      <c r="D175" s="39" t="s">
        <v>297</v>
      </c>
      <c r="E175" s="39" t="s">
        <v>181</v>
      </c>
      <c r="F175" s="7" t="s">
        <v>5</v>
      </c>
      <c r="G175" s="7">
        <v>6.5</v>
      </c>
      <c r="H175" s="7">
        <f t="shared" si="50"/>
        <v>715</v>
      </c>
      <c r="I175" s="8" t="s">
        <v>5</v>
      </c>
      <c r="J175" s="9" t="str">
        <f t="shared" si="51"/>
        <v>ΟΚ</v>
      </c>
      <c r="K175" s="9" t="s">
        <v>13</v>
      </c>
      <c r="L175" s="9"/>
      <c r="M175" s="9"/>
      <c r="N175" s="11"/>
      <c r="O175" s="11">
        <f t="shared" si="52"/>
        <v>0</v>
      </c>
      <c r="P175" s="11"/>
      <c r="Q175" s="11">
        <f t="shared" si="53"/>
        <v>0</v>
      </c>
      <c r="R175" s="11" t="s">
        <v>3</v>
      </c>
      <c r="S175" s="11">
        <f t="shared" si="54"/>
        <v>30</v>
      </c>
      <c r="T175" s="11"/>
      <c r="U175" s="11">
        <f t="shared" si="55"/>
        <v>0</v>
      </c>
      <c r="V175" s="11" t="s">
        <v>5</v>
      </c>
      <c r="W175" s="11">
        <f t="shared" si="56"/>
        <v>100</v>
      </c>
      <c r="X175" s="11"/>
      <c r="Y175" s="11">
        <f t="shared" si="57"/>
        <v>0</v>
      </c>
      <c r="Z175" s="11">
        <v>10</v>
      </c>
      <c r="AA175" s="12">
        <f t="shared" si="58"/>
        <v>70</v>
      </c>
      <c r="AB175" s="40">
        <f t="shared" si="59"/>
        <v>915</v>
      </c>
      <c r="AC175" s="11"/>
    </row>
    <row r="176" spans="1:29" ht="18" customHeight="1">
      <c r="A176" s="11">
        <v>173</v>
      </c>
      <c r="B176" s="20" t="s">
        <v>214</v>
      </c>
      <c r="C176" s="20" t="s">
        <v>579</v>
      </c>
      <c r="D176" s="39" t="s">
        <v>215</v>
      </c>
      <c r="E176" s="39" t="s">
        <v>97</v>
      </c>
      <c r="F176" s="7" t="s">
        <v>5</v>
      </c>
      <c r="G176" s="7">
        <v>7.51</v>
      </c>
      <c r="H176" s="7">
        <f t="shared" si="50"/>
        <v>826.1</v>
      </c>
      <c r="I176" s="8" t="s">
        <v>5</v>
      </c>
      <c r="J176" s="9" t="str">
        <f t="shared" si="51"/>
        <v>ΟΚ</v>
      </c>
      <c r="K176" s="9" t="s">
        <v>13</v>
      </c>
      <c r="L176" s="9"/>
      <c r="M176" s="9"/>
      <c r="N176" s="11"/>
      <c r="O176" s="11">
        <f t="shared" si="52"/>
        <v>0</v>
      </c>
      <c r="P176" s="11"/>
      <c r="Q176" s="11">
        <f t="shared" si="53"/>
        <v>0</v>
      </c>
      <c r="R176" s="11"/>
      <c r="S176" s="11">
        <f t="shared" si="54"/>
        <v>0</v>
      </c>
      <c r="T176" s="11"/>
      <c r="U176" s="11">
        <f t="shared" si="55"/>
        <v>0</v>
      </c>
      <c r="V176" s="11"/>
      <c r="W176" s="11">
        <f t="shared" si="56"/>
        <v>0</v>
      </c>
      <c r="X176" s="11">
        <v>5</v>
      </c>
      <c r="Y176" s="11">
        <f t="shared" si="57"/>
        <v>85</v>
      </c>
      <c r="Z176" s="11"/>
      <c r="AA176" s="12">
        <f t="shared" si="58"/>
        <v>0</v>
      </c>
      <c r="AB176" s="40">
        <f t="shared" si="59"/>
        <v>911.1</v>
      </c>
      <c r="AC176" s="11"/>
    </row>
    <row r="177" spans="1:29" ht="18" customHeight="1">
      <c r="A177" s="11">
        <v>174</v>
      </c>
      <c r="B177" s="20" t="s">
        <v>407</v>
      </c>
      <c r="C177" s="20" t="s">
        <v>671</v>
      </c>
      <c r="D177" s="39" t="s">
        <v>408</v>
      </c>
      <c r="E177" s="39" t="s">
        <v>409</v>
      </c>
      <c r="F177" s="7" t="s">
        <v>5</v>
      </c>
      <c r="G177" s="7">
        <v>7.9</v>
      </c>
      <c r="H177" s="7">
        <f t="shared" si="50"/>
        <v>869</v>
      </c>
      <c r="I177" s="8" t="s">
        <v>5</v>
      </c>
      <c r="J177" s="9" t="str">
        <f t="shared" si="51"/>
        <v>ΟΚ</v>
      </c>
      <c r="K177" s="9" t="s">
        <v>13</v>
      </c>
      <c r="L177" s="9"/>
      <c r="M177" s="9"/>
      <c r="N177" s="11"/>
      <c r="O177" s="11">
        <f t="shared" si="52"/>
        <v>0</v>
      </c>
      <c r="P177" s="11"/>
      <c r="Q177" s="11">
        <f t="shared" si="53"/>
        <v>0</v>
      </c>
      <c r="R177" s="11"/>
      <c r="S177" s="11">
        <f t="shared" si="54"/>
        <v>0</v>
      </c>
      <c r="T177" s="11"/>
      <c r="U177" s="11">
        <f t="shared" si="55"/>
        <v>0</v>
      </c>
      <c r="V177" s="11"/>
      <c r="W177" s="11">
        <f t="shared" si="56"/>
        <v>0</v>
      </c>
      <c r="X177" s="11"/>
      <c r="Y177" s="11">
        <f t="shared" si="57"/>
        <v>0</v>
      </c>
      <c r="Z177" s="11">
        <v>5</v>
      </c>
      <c r="AA177" s="12">
        <f t="shared" si="58"/>
        <v>35</v>
      </c>
      <c r="AB177" s="40">
        <f t="shared" si="59"/>
        <v>904</v>
      </c>
      <c r="AC177" s="11"/>
    </row>
    <row r="178" spans="1:29" ht="18" customHeight="1">
      <c r="A178" s="11">
        <v>175</v>
      </c>
      <c r="B178" s="20" t="s">
        <v>313</v>
      </c>
      <c r="C178" s="20" t="s">
        <v>629</v>
      </c>
      <c r="D178" s="39" t="s">
        <v>314</v>
      </c>
      <c r="E178" s="39" t="s">
        <v>159</v>
      </c>
      <c r="F178" s="7" t="s">
        <v>5</v>
      </c>
      <c r="G178" s="7">
        <v>7.2</v>
      </c>
      <c r="H178" s="7">
        <f t="shared" si="50"/>
        <v>792</v>
      </c>
      <c r="I178" s="8" t="s">
        <v>5</v>
      </c>
      <c r="J178" s="9" t="str">
        <f t="shared" si="51"/>
        <v>ΟΚ</v>
      </c>
      <c r="K178" s="9" t="s">
        <v>13</v>
      </c>
      <c r="L178" s="9"/>
      <c r="M178" s="9"/>
      <c r="N178" s="11"/>
      <c r="O178" s="11">
        <f t="shared" si="52"/>
        <v>0</v>
      </c>
      <c r="P178" s="11"/>
      <c r="Q178" s="11">
        <f t="shared" si="53"/>
        <v>0</v>
      </c>
      <c r="R178" s="11"/>
      <c r="S178" s="11">
        <f t="shared" si="54"/>
        <v>0</v>
      </c>
      <c r="T178" s="11"/>
      <c r="U178" s="11">
        <f t="shared" si="55"/>
        <v>0</v>
      </c>
      <c r="V178" s="11" t="s">
        <v>5</v>
      </c>
      <c r="W178" s="11">
        <f t="shared" si="56"/>
        <v>100</v>
      </c>
      <c r="X178" s="11"/>
      <c r="Y178" s="11">
        <f t="shared" si="57"/>
        <v>0</v>
      </c>
      <c r="Z178" s="11"/>
      <c r="AA178" s="12">
        <f t="shared" si="58"/>
        <v>0</v>
      </c>
      <c r="AB178" s="40">
        <f t="shared" si="59"/>
        <v>892</v>
      </c>
      <c r="AC178" s="53"/>
    </row>
    <row r="179" spans="1:29" ht="18" customHeight="1">
      <c r="A179" s="11">
        <v>176</v>
      </c>
      <c r="B179" s="20" t="s">
        <v>230</v>
      </c>
      <c r="C179" s="20" t="s">
        <v>586</v>
      </c>
      <c r="D179" s="39" t="s">
        <v>231</v>
      </c>
      <c r="E179" s="39" t="s">
        <v>100</v>
      </c>
      <c r="F179" s="7" t="s">
        <v>5</v>
      </c>
      <c r="G179" s="7">
        <v>6.85</v>
      </c>
      <c r="H179" s="7">
        <f t="shared" si="50"/>
        <v>753.5</v>
      </c>
      <c r="I179" s="8" t="s">
        <v>5</v>
      </c>
      <c r="J179" s="9" t="str">
        <f t="shared" si="51"/>
        <v>ΟΚ</v>
      </c>
      <c r="K179" s="9" t="s">
        <v>13</v>
      </c>
      <c r="L179" s="9"/>
      <c r="M179" s="9"/>
      <c r="N179" s="11"/>
      <c r="O179" s="11">
        <f t="shared" si="52"/>
        <v>0</v>
      </c>
      <c r="P179" s="11"/>
      <c r="Q179" s="11">
        <f t="shared" si="53"/>
        <v>0</v>
      </c>
      <c r="R179" s="11"/>
      <c r="S179" s="11">
        <f t="shared" si="54"/>
        <v>0</v>
      </c>
      <c r="T179" s="11"/>
      <c r="U179" s="11">
        <f t="shared" si="55"/>
        <v>0</v>
      </c>
      <c r="V179" s="11" t="s">
        <v>5</v>
      </c>
      <c r="W179" s="11">
        <f t="shared" si="56"/>
        <v>100</v>
      </c>
      <c r="X179" s="11"/>
      <c r="Y179" s="11">
        <f t="shared" si="57"/>
        <v>0</v>
      </c>
      <c r="Z179" s="11">
        <v>5</v>
      </c>
      <c r="AA179" s="12">
        <f t="shared" si="58"/>
        <v>35</v>
      </c>
      <c r="AB179" s="40">
        <f t="shared" si="59"/>
        <v>888.5</v>
      </c>
      <c r="AC179" s="11"/>
    </row>
    <row r="180" spans="1:29" ht="18" customHeight="1">
      <c r="A180" s="11">
        <v>177</v>
      </c>
      <c r="B180" s="20" t="s">
        <v>320</v>
      </c>
      <c r="C180" s="20" t="s">
        <v>554</v>
      </c>
      <c r="D180" s="39" t="s">
        <v>321</v>
      </c>
      <c r="E180" s="39" t="s">
        <v>239</v>
      </c>
      <c r="F180" s="7" t="s">
        <v>5</v>
      </c>
      <c r="G180" s="7">
        <v>6.65</v>
      </c>
      <c r="H180" s="7">
        <f t="shared" si="50"/>
        <v>731.5</v>
      </c>
      <c r="I180" s="8" t="s">
        <v>5</v>
      </c>
      <c r="J180" s="9" t="str">
        <f t="shared" si="51"/>
        <v>ΟΚ</v>
      </c>
      <c r="K180" s="9" t="s">
        <v>13</v>
      </c>
      <c r="L180" s="9"/>
      <c r="M180" s="9"/>
      <c r="N180" s="11"/>
      <c r="O180" s="11">
        <f t="shared" si="52"/>
        <v>0</v>
      </c>
      <c r="P180" s="11"/>
      <c r="Q180" s="11">
        <f t="shared" si="53"/>
        <v>0</v>
      </c>
      <c r="R180" s="11"/>
      <c r="S180" s="11">
        <f t="shared" si="54"/>
        <v>0</v>
      </c>
      <c r="T180" s="11" t="s">
        <v>5</v>
      </c>
      <c r="U180" s="11">
        <f t="shared" si="55"/>
        <v>150</v>
      </c>
      <c r="V180" s="11"/>
      <c r="W180" s="11">
        <f t="shared" si="56"/>
        <v>0</v>
      </c>
      <c r="X180" s="11"/>
      <c r="Y180" s="11">
        <f t="shared" si="57"/>
        <v>0</v>
      </c>
      <c r="Z180" s="11"/>
      <c r="AA180" s="12">
        <f t="shared" si="58"/>
        <v>0</v>
      </c>
      <c r="AB180" s="40">
        <f t="shared" si="59"/>
        <v>881.5</v>
      </c>
      <c r="AC180" s="11"/>
    </row>
    <row r="181" spans="1:29" ht="18" customHeight="1">
      <c r="A181" s="11">
        <v>178</v>
      </c>
      <c r="B181" s="20" t="s">
        <v>435</v>
      </c>
      <c r="C181" s="20" t="s">
        <v>682</v>
      </c>
      <c r="D181" s="39" t="s">
        <v>436</v>
      </c>
      <c r="E181" s="39" t="s">
        <v>88</v>
      </c>
      <c r="F181" s="7" t="s">
        <v>5</v>
      </c>
      <c r="G181" s="7">
        <v>7.55</v>
      </c>
      <c r="H181" s="7">
        <f t="shared" si="50"/>
        <v>830.5</v>
      </c>
      <c r="I181" s="8" t="s">
        <v>5</v>
      </c>
      <c r="J181" s="9" t="str">
        <f t="shared" si="51"/>
        <v>ΟΚ</v>
      </c>
      <c r="K181" s="9" t="s">
        <v>13</v>
      </c>
      <c r="L181" s="9"/>
      <c r="M181" s="9"/>
      <c r="N181" s="11"/>
      <c r="O181" s="11">
        <f t="shared" si="52"/>
        <v>0</v>
      </c>
      <c r="P181" s="11"/>
      <c r="Q181" s="11">
        <f t="shared" si="53"/>
        <v>0</v>
      </c>
      <c r="R181" s="11" t="s">
        <v>6</v>
      </c>
      <c r="S181" s="11">
        <f t="shared" si="54"/>
        <v>50</v>
      </c>
      <c r="T181" s="11"/>
      <c r="U181" s="11">
        <f t="shared" si="55"/>
        <v>0</v>
      </c>
      <c r="V181" s="11"/>
      <c r="W181" s="11">
        <f t="shared" si="56"/>
        <v>0</v>
      </c>
      <c r="X181" s="11"/>
      <c r="Y181" s="11">
        <f t="shared" si="57"/>
        <v>0</v>
      </c>
      <c r="Z181" s="11"/>
      <c r="AA181" s="12">
        <f t="shared" si="58"/>
        <v>0</v>
      </c>
      <c r="AB181" s="40">
        <f t="shared" si="59"/>
        <v>880.5</v>
      </c>
      <c r="AC181" s="11"/>
    </row>
    <row r="182" spans="1:29" ht="18" customHeight="1">
      <c r="A182" s="11">
        <v>179</v>
      </c>
      <c r="B182" s="20" t="s">
        <v>162</v>
      </c>
      <c r="C182" s="20" t="s">
        <v>556</v>
      </c>
      <c r="D182" s="39" t="s">
        <v>163</v>
      </c>
      <c r="E182" s="39" t="s">
        <v>164</v>
      </c>
      <c r="F182" s="7" t="s">
        <v>5</v>
      </c>
      <c r="G182" s="7">
        <v>8</v>
      </c>
      <c r="H182" s="7">
        <f t="shared" si="50"/>
        <v>880</v>
      </c>
      <c r="I182" s="8" t="s">
        <v>5</v>
      </c>
      <c r="J182" s="9" t="str">
        <f t="shared" si="51"/>
        <v>ΟΚ</v>
      </c>
      <c r="K182" s="9" t="s">
        <v>13</v>
      </c>
      <c r="L182" s="9"/>
      <c r="M182" s="9"/>
      <c r="N182" s="11"/>
      <c r="O182" s="11">
        <f t="shared" si="52"/>
        <v>0</v>
      </c>
      <c r="P182" s="11"/>
      <c r="Q182" s="11">
        <f t="shared" si="53"/>
        <v>0</v>
      </c>
      <c r="R182" s="11"/>
      <c r="S182" s="11">
        <f t="shared" si="54"/>
        <v>0</v>
      </c>
      <c r="T182" s="11"/>
      <c r="U182" s="11">
        <f t="shared" si="55"/>
        <v>0</v>
      </c>
      <c r="V182" s="11"/>
      <c r="W182" s="11">
        <f t="shared" si="56"/>
        <v>0</v>
      </c>
      <c r="X182" s="11"/>
      <c r="Y182" s="11">
        <f t="shared" si="57"/>
        <v>0</v>
      </c>
      <c r="Z182" s="11"/>
      <c r="AA182" s="12">
        <f t="shared" si="58"/>
        <v>0</v>
      </c>
      <c r="AB182" s="40">
        <f t="shared" si="59"/>
        <v>880</v>
      </c>
      <c r="AC182" s="11"/>
    </row>
    <row r="183" spans="1:29" ht="18" customHeight="1">
      <c r="A183" s="11">
        <v>180</v>
      </c>
      <c r="B183" s="20" t="s">
        <v>458</v>
      </c>
      <c r="C183" s="20" t="s">
        <v>693</v>
      </c>
      <c r="D183" s="39" t="s">
        <v>459</v>
      </c>
      <c r="E183" s="39" t="s">
        <v>58</v>
      </c>
      <c r="F183" s="7" t="s">
        <v>5</v>
      </c>
      <c r="G183" s="7">
        <v>7</v>
      </c>
      <c r="H183" s="7">
        <f t="shared" si="50"/>
        <v>770</v>
      </c>
      <c r="I183" s="8" t="s">
        <v>5</v>
      </c>
      <c r="J183" s="9" t="str">
        <f t="shared" si="51"/>
        <v>ΟΚ</v>
      </c>
      <c r="K183" s="9" t="s">
        <v>13</v>
      </c>
      <c r="L183" s="9"/>
      <c r="M183" s="9"/>
      <c r="N183" s="11"/>
      <c r="O183" s="11">
        <f t="shared" si="52"/>
        <v>0</v>
      </c>
      <c r="P183" s="11"/>
      <c r="Q183" s="11">
        <f t="shared" si="53"/>
        <v>0</v>
      </c>
      <c r="R183" s="11"/>
      <c r="S183" s="11">
        <f t="shared" si="54"/>
        <v>0</v>
      </c>
      <c r="T183" s="11"/>
      <c r="U183" s="11">
        <f t="shared" si="55"/>
        <v>0</v>
      </c>
      <c r="V183" s="11" t="s">
        <v>5</v>
      </c>
      <c r="W183" s="11">
        <f t="shared" si="56"/>
        <v>100</v>
      </c>
      <c r="X183" s="11"/>
      <c r="Y183" s="11">
        <f t="shared" si="57"/>
        <v>0</v>
      </c>
      <c r="Z183" s="11"/>
      <c r="AA183" s="12">
        <f t="shared" si="58"/>
        <v>0</v>
      </c>
      <c r="AB183" s="40">
        <f t="shared" si="59"/>
        <v>870</v>
      </c>
      <c r="AC183" s="11"/>
    </row>
    <row r="184" spans="1:29" ht="18" customHeight="1">
      <c r="A184" s="11">
        <v>181</v>
      </c>
      <c r="B184" s="20" t="s">
        <v>254</v>
      </c>
      <c r="C184" s="20" t="s">
        <v>597</v>
      </c>
      <c r="D184" s="39" t="s">
        <v>255</v>
      </c>
      <c r="E184" s="39" t="s">
        <v>256</v>
      </c>
      <c r="F184" s="7" t="s">
        <v>5</v>
      </c>
      <c r="G184" s="7">
        <v>5.86</v>
      </c>
      <c r="H184" s="7">
        <f t="shared" si="50"/>
        <v>644.6</v>
      </c>
      <c r="I184" s="8" t="s">
        <v>5</v>
      </c>
      <c r="J184" s="9" t="str">
        <f t="shared" si="51"/>
        <v>ΟΚ</v>
      </c>
      <c r="K184" s="9" t="s">
        <v>13</v>
      </c>
      <c r="L184" s="9" t="s">
        <v>5</v>
      </c>
      <c r="M184" s="9"/>
      <c r="N184" s="11"/>
      <c r="O184" s="11">
        <f t="shared" si="52"/>
        <v>0</v>
      </c>
      <c r="P184" s="11"/>
      <c r="Q184" s="11">
        <f t="shared" si="53"/>
        <v>0</v>
      </c>
      <c r="R184" s="11"/>
      <c r="S184" s="11">
        <f t="shared" si="54"/>
        <v>0</v>
      </c>
      <c r="T184" s="11"/>
      <c r="U184" s="11">
        <f t="shared" si="55"/>
        <v>0</v>
      </c>
      <c r="V184" s="11" t="s">
        <v>5</v>
      </c>
      <c r="W184" s="11">
        <f t="shared" si="56"/>
        <v>100</v>
      </c>
      <c r="X184" s="11"/>
      <c r="Y184" s="11">
        <f t="shared" si="57"/>
        <v>0</v>
      </c>
      <c r="Z184" s="11">
        <v>17</v>
      </c>
      <c r="AA184" s="12">
        <f t="shared" si="58"/>
        <v>119</v>
      </c>
      <c r="AB184" s="40">
        <f t="shared" si="59"/>
        <v>863.6</v>
      </c>
      <c r="AC184" s="11"/>
    </row>
    <row r="185" spans="1:29" ht="18" customHeight="1">
      <c r="A185" s="11">
        <v>182</v>
      </c>
      <c r="B185" s="20" t="s">
        <v>70</v>
      </c>
      <c r="C185" s="20" t="s">
        <v>507</v>
      </c>
      <c r="D185" s="39" t="s">
        <v>68</v>
      </c>
      <c r="E185" s="39" t="s">
        <v>71</v>
      </c>
      <c r="F185" s="7" t="s">
        <v>5</v>
      </c>
      <c r="G185" s="7">
        <v>6.6</v>
      </c>
      <c r="H185" s="7">
        <f t="shared" si="50"/>
        <v>726</v>
      </c>
      <c r="I185" s="8" t="s">
        <v>5</v>
      </c>
      <c r="J185" s="9" t="str">
        <f t="shared" si="51"/>
        <v>ΟΚ</v>
      </c>
      <c r="K185" s="9" t="s">
        <v>13</v>
      </c>
      <c r="L185" s="9"/>
      <c r="M185" s="9"/>
      <c r="N185" s="11"/>
      <c r="O185" s="11">
        <f t="shared" si="52"/>
        <v>0</v>
      </c>
      <c r="P185" s="11"/>
      <c r="Q185" s="11">
        <f t="shared" si="53"/>
        <v>0</v>
      </c>
      <c r="R185" s="11"/>
      <c r="S185" s="11">
        <f t="shared" si="54"/>
        <v>0</v>
      </c>
      <c r="T185" s="11"/>
      <c r="U185" s="11">
        <f t="shared" si="55"/>
        <v>0</v>
      </c>
      <c r="V185" s="11" t="s">
        <v>5</v>
      </c>
      <c r="W185" s="11">
        <f t="shared" si="56"/>
        <v>100</v>
      </c>
      <c r="X185" s="11">
        <v>2</v>
      </c>
      <c r="Y185" s="11">
        <f t="shared" si="57"/>
        <v>34</v>
      </c>
      <c r="Z185" s="11"/>
      <c r="AA185" s="12">
        <f t="shared" si="58"/>
        <v>0</v>
      </c>
      <c r="AB185" s="40">
        <f t="shared" si="59"/>
        <v>860</v>
      </c>
      <c r="AC185" s="11"/>
    </row>
    <row r="186" spans="1:29" ht="18" customHeight="1">
      <c r="A186" s="11">
        <v>183</v>
      </c>
      <c r="B186" s="20" t="s">
        <v>447</v>
      </c>
      <c r="C186" s="20" t="s">
        <v>688</v>
      </c>
      <c r="D186" s="39" t="s">
        <v>446</v>
      </c>
      <c r="E186" s="39" t="s">
        <v>100</v>
      </c>
      <c r="F186" s="7" t="s">
        <v>5</v>
      </c>
      <c r="G186" s="7">
        <v>7.79</v>
      </c>
      <c r="H186" s="7">
        <f t="shared" si="50"/>
        <v>856.9</v>
      </c>
      <c r="I186" s="8" t="s">
        <v>5</v>
      </c>
      <c r="J186" s="9" t="str">
        <f t="shared" si="51"/>
        <v>ΟΚ</v>
      </c>
      <c r="K186" s="9" t="s">
        <v>13</v>
      </c>
      <c r="L186" s="9"/>
      <c r="M186" s="9"/>
      <c r="N186" s="11"/>
      <c r="O186" s="11">
        <f t="shared" si="52"/>
        <v>0</v>
      </c>
      <c r="P186" s="11"/>
      <c r="Q186" s="11">
        <f t="shared" si="53"/>
        <v>0</v>
      </c>
      <c r="R186" s="11"/>
      <c r="S186" s="11">
        <f t="shared" si="54"/>
        <v>0</v>
      </c>
      <c r="T186" s="11"/>
      <c r="U186" s="11">
        <f t="shared" si="55"/>
        <v>0</v>
      </c>
      <c r="V186" s="11"/>
      <c r="W186" s="11">
        <f t="shared" si="56"/>
        <v>0</v>
      </c>
      <c r="X186" s="11"/>
      <c r="Y186" s="11">
        <f t="shared" si="57"/>
        <v>0</v>
      </c>
      <c r="Z186" s="11"/>
      <c r="AA186" s="12">
        <f t="shared" si="58"/>
        <v>0</v>
      </c>
      <c r="AB186" s="40">
        <f t="shared" si="59"/>
        <v>856.9</v>
      </c>
      <c r="AC186" s="11"/>
    </row>
    <row r="187" spans="1:29" ht="18" customHeight="1">
      <c r="A187" s="11">
        <v>184</v>
      </c>
      <c r="B187" s="20" t="s">
        <v>375</v>
      </c>
      <c r="C187" s="20" t="s">
        <v>656</v>
      </c>
      <c r="D187" s="39" t="s">
        <v>376</v>
      </c>
      <c r="E187" s="39" t="s">
        <v>377</v>
      </c>
      <c r="F187" s="7" t="s">
        <v>5</v>
      </c>
      <c r="G187" s="7">
        <v>5</v>
      </c>
      <c r="H187" s="7">
        <f t="shared" si="50"/>
        <v>550</v>
      </c>
      <c r="I187" s="8" t="s">
        <v>5</v>
      </c>
      <c r="J187" s="9" t="str">
        <f t="shared" si="51"/>
        <v>ΟΚ</v>
      </c>
      <c r="K187" s="9" t="s">
        <v>13</v>
      </c>
      <c r="L187" s="9"/>
      <c r="M187" s="9"/>
      <c r="N187" s="11"/>
      <c r="O187" s="11">
        <f t="shared" si="52"/>
        <v>0</v>
      </c>
      <c r="P187" s="11"/>
      <c r="Q187" s="11">
        <f t="shared" si="53"/>
        <v>0</v>
      </c>
      <c r="R187" s="11"/>
      <c r="S187" s="11">
        <f t="shared" si="54"/>
        <v>0</v>
      </c>
      <c r="T187" s="11"/>
      <c r="U187" s="11">
        <f t="shared" si="55"/>
        <v>0</v>
      </c>
      <c r="V187" s="11"/>
      <c r="W187" s="11">
        <f t="shared" si="56"/>
        <v>0</v>
      </c>
      <c r="X187" s="11">
        <v>18</v>
      </c>
      <c r="Y187" s="11">
        <f t="shared" si="57"/>
        <v>306</v>
      </c>
      <c r="Z187" s="11"/>
      <c r="AA187" s="12">
        <f t="shared" si="58"/>
        <v>0</v>
      </c>
      <c r="AB187" s="40">
        <f t="shared" si="59"/>
        <v>856</v>
      </c>
      <c r="AC187" s="11"/>
    </row>
    <row r="188" spans="1:29" ht="18" customHeight="1">
      <c r="A188" s="11">
        <v>185</v>
      </c>
      <c r="B188" s="20" t="s">
        <v>117</v>
      </c>
      <c r="C188" s="20" t="s">
        <v>538</v>
      </c>
      <c r="D188" s="39" t="s">
        <v>118</v>
      </c>
      <c r="E188" s="39" t="s">
        <v>119</v>
      </c>
      <c r="F188" s="7" t="s">
        <v>5</v>
      </c>
      <c r="G188" s="7">
        <v>6.86</v>
      </c>
      <c r="H188" s="7">
        <f t="shared" si="50"/>
        <v>754.6</v>
      </c>
      <c r="I188" s="8" t="s">
        <v>5</v>
      </c>
      <c r="J188" s="9" t="str">
        <f t="shared" si="51"/>
        <v>ΟΚ</v>
      </c>
      <c r="K188" s="9" t="s">
        <v>13</v>
      </c>
      <c r="L188" s="9" t="s">
        <v>5</v>
      </c>
      <c r="M188" s="9"/>
      <c r="N188" s="11"/>
      <c r="O188" s="11">
        <f t="shared" si="52"/>
        <v>0</v>
      </c>
      <c r="P188" s="11"/>
      <c r="Q188" s="11">
        <f t="shared" si="53"/>
        <v>0</v>
      </c>
      <c r="R188" s="11"/>
      <c r="S188" s="11">
        <f t="shared" si="54"/>
        <v>0</v>
      </c>
      <c r="T188" s="11"/>
      <c r="U188" s="11">
        <f t="shared" si="55"/>
        <v>0</v>
      </c>
      <c r="V188" s="11" t="s">
        <v>5</v>
      </c>
      <c r="W188" s="11">
        <f t="shared" si="56"/>
        <v>100</v>
      </c>
      <c r="X188" s="11"/>
      <c r="Y188" s="11">
        <f t="shared" si="57"/>
        <v>0</v>
      </c>
      <c r="Z188" s="11"/>
      <c r="AA188" s="12">
        <f t="shared" si="58"/>
        <v>0</v>
      </c>
      <c r="AB188" s="40">
        <f t="shared" si="59"/>
        <v>854.6</v>
      </c>
      <c r="AC188" s="11"/>
    </row>
    <row r="189" spans="1:29" ht="18" customHeight="1">
      <c r="A189" s="11">
        <v>186</v>
      </c>
      <c r="B189" s="20" t="s">
        <v>343</v>
      </c>
      <c r="C189" s="20" t="s">
        <v>643</v>
      </c>
      <c r="D189" s="39" t="s">
        <v>344</v>
      </c>
      <c r="E189" s="39" t="s">
        <v>58</v>
      </c>
      <c r="F189" s="7" t="s">
        <v>5</v>
      </c>
      <c r="G189" s="7">
        <v>5.35</v>
      </c>
      <c r="H189" s="7">
        <f t="shared" si="50"/>
        <v>588.5</v>
      </c>
      <c r="I189" s="8" t="s">
        <v>5</v>
      </c>
      <c r="J189" s="9" t="str">
        <f t="shared" si="51"/>
        <v>ΟΚ</v>
      </c>
      <c r="K189" s="9" t="s">
        <v>13</v>
      </c>
      <c r="L189" s="9"/>
      <c r="M189" s="9"/>
      <c r="N189" s="11"/>
      <c r="O189" s="11">
        <f t="shared" si="52"/>
        <v>0</v>
      </c>
      <c r="P189" s="11"/>
      <c r="Q189" s="11">
        <f t="shared" si="53"/>
        <v>0</v>
      </c>
      <c r="R189" s="11"/>
      <c r="S189" s="11">
        <f t="shared" si="54"/>
        <v>0</v>
      </c>
      <c r="T189" s="11"/>
      <c r="U189" s="11">
        <f t="shared" si="55"/>
        <v>0</v>
      </c>
      <c r="V189" s="11"/>
      <c r="W189" s="11">
        <f t="shared" si="56"/>
        <v>0</v>
      </c>
      <c r="X189" s="11"/>
      <c r="Y189" s="11">
        <f t="shared" si="57"/>
        <v>0</v>
      </c>
      <c r="Z189" s="11">
        <v>37</v>
      </c>
      <c r="AA189" s="12">
        <f t="shared" si="58"/>
        <v>259</v>
      </c>
      <c r="AB189" s="40">
        <f t="shared" si="59"/>
        <v>847.5</v>
      </c>
      <c r="AC189" s="11"/>
    </row>
    <row r="190" spans="1:29" ht="18" customHeight="1">
      <c r="A190" s="11">
        <v>187</v>
      </c>
      <c r="B190" s="20" t="s">
        <v>373</v>
      </c>
      <c r="C190" s="20" t="s">
        <v>655</v>
      </c>
      <c r="D190" s="39" t="s">
        <v>374</v>
      </c>
      <c r="E190" s="39" t="s">
        <v>259</v>
      </c>
      <c r="F190" s="7" t="s">
        <v>5</v>
      </c>
      <c r="G190" s="7">
        <v>5.15</v>
      </c>
      <c r="H190" s="7">
        <f t="shared" si="50"/>
        <v>566.5</v>
      </c>
      <c r="I190" s="8" t="s">
        <v>5</v>
      </c>
      <c r="J190" s="9" t="str">
        <f t="shared" si="51"/>
        <v>ΟΚ</v>
      </c>
      <c r="K190" s="9" t="s">
        <v>13</v>
      </c>
      <c r="L190" s="9"/>
      <c r="M190" s="9"/>
      <c r="N190" s="11"/>
      <c r="O190" s="11">
        <f t="shared" si="52"/>
        <v>0</v>
      </c>
      <c r="P190" s="11"/>
      <c r="Q190" s="11">
        <f t="shared" si="53"/>
        <v>0</v>
      </c>
      <c r="R190" s="11" t="s">
        <v>3</v>
      </c>
      <c r="S190" s="11">
        <f t="shared" si="54"/>
        <v>30</v>
      </c>
      <c r="T190" s="11" t="s">
        <v>5</v>
      </c>
      <c r="U190" s="11">
        <f t="shared" si="55"/>
        <v>150</v>
      </c>
      <c r="V190" s="11" t="s">
        <v>5</v>
      </c>
      <c r="W190" s="11">
        <f t="shared" si="56"/>
        <v>100</v>
      </c>
      <c r="X190" s="11"/>
      <c r="Y190" s="11">
        <f t="shared" si="57"/>
        <v>0</v>
      </c>
      <c r="Z190" s="11"/>
      <c r="AA190" s="12">
        <f t="shared" si="58"/>
        <v>0</v>
      </c>
      <c r="AB190" s="40">
        <f t="shared" si="59"/>
        <v>846.5</v>
      </c>
      <c r="AC190" s="11"/>
    </row>
    <row r="191" spans="1:29" ht="18" customHeight="1">
      <c r="A191" s="11">
        <v>188</v>
      </c>
      <c r="B191" s="20" t="s">
        <v>47</v>
      </c>
      <c r="C191" s="20" t="s">
        <v>512</v>
      </c>
      <c r="D191" s="39" t="s">
        <v>48</v>
      </c>
      <c r="E191" s="39" t="s">
        <v>49</v>
      </c>
      <c r="F191" s="7" t="s">
        <v>5</v>
      </c>
      <c r="G191" s="7">
        <v>7.5</v>
      </c>
      <c r="H191" s="7">
        <f t="shared" si="50"/>
        <v>825</v>
      </c>
      <c r="I191" s="8" t="s">
        <v>5</v>
      </c>
      <c r="J191" s="9" t="str">
        <f t="shared" si="51"/>
        <v>ΟΚ</v>
      </c>
      <c r="K191" s="9" t="s">
        <v>13</v>
      </c>
      <c r="L191" s="9"/>
      <c r="M191" s="9"/>
      <c r="N191" s="11"/>
      <c r="O191" s="11">
        <f t="shared" si="52"/>
        <v>0</v>
      </c>
      <c r="P191" s="11"/>
      <c r="Q191" s="11">
        <f t="shared" si="53"/>
        <v>0</v>
      </c>
      <c r="R191" s="11"/>
      <c r="S191" s="11">
        <f t="shared" si="54"/>
        <v>0</v>
      </c>
      <c r="T191" s="11"/>
      <c r="U191" s="11">
        <f t="shared" si="55"/>
        <v>0</v>
      </c>
      <c r="V191" s="11"/>
      <c r="W191" s="11">
        <f t="shared" si="56"/>
        <v>0</v>
      </c>
      <c r="X191" s="11"/>
      <c r="Y191" s="11">
        <f t="shared" si="57"/>
        <v>0</v>
      </c>
      <c r="Z191" s="11"/>
      <c r="AA191" s="12">
        <f t="shared" si="58"/>
        <v>0</v>
      </c>
      <c r="AB191" s="40">
        <f t="shared" si="59"/>
        <v>825</v>
      </c>
      <c r="AC191" s="11"/>
    </row>
    <row r="192" spans="1:29" ht="18" customHeight="1">
      <c r="A192" s="11">
        <v>189</v>
      </c>
      <c r="B192" s="20" t="s">
        <v>189</v>
      </c>
      <c r="C192" s="20" t="s">
        <v>569</v>
      </c>
      <c r="D192" s="39" t="s">
        <v>190</v>
      </c>
      <c r="E192" s="39" t="s">
        <v>191</v>
      </c>
      <c r="F192" s="7" t="s">
        <v>5</v>
      </c>
      <c r="G192" s="7">
        <v>7</v>
      </c>
      <c r="H192" s="7">
        <f t="shared" si="50"/>
        <v>770</v>
      </c>
      <c r="I192" s="8" t="s">
        <v>5</v>
      </c>
      <c r="J192" s="9" t="str">
        <f t="shared" si="51"/>
        <v>ΟΚ</v>
      </c>
      <c r="K192" s="9" t="s">
        <v>13</v>
      </c>
      <c r="L192" s="9"/>
      <c r="M192" s="9"/>
      <c r="N192" s="11"/>
      <c r="O192" s="11">
        <f t="shared" si="52"/>
        <v>0</v>
      </c>
      <c r="P192" s="11"/>
      <c r="Q192" s="11">
        <f t="shared" si="53"/>
        <v>0</v>
      </c>
      <c r="R192" s="11"/>
      <c r="S192" s="11">
        <f t="shared" si="54"/>
        <v>0</v>
      </c>
      <c r="T192" s="11"/>
      <c r="U192" s="11">
        <f t="shared" si="55"/>
        <v>0</v>
      </c>
      <c r="V192" s="11"/>
      <c r="W192" s="11">
        <f t="shared" si="56"/>
        <v>0</v>
      </c>
      <c r="X192" s="11"/>
      <c r="Y192" s="11">
        <f t="shared" si="57"/>
        <v>0</v>
      </c>
      <c r="Z192" s="11"/>
      <c r="AA192" s="12">
        <f t="shared" si="58"/>
        <v>0</v>
      </c>
      <c r="AB192" s="40">
        <f t="shared" si="59"/>
        <v>770</v>
      </c>
      <c r="AC192" s="11"/>
    </row>
    <row r="193" spans="1:29" ht="18" customHeight="1">
      <c r="A193" s="11">
        <v>190</v>
      </c>
      <c r="B193" s="20" t="s">
        <v>175</v>
      </c>
      <c r="C193" s="20" t="s">
        <v>562</v>
      </c>
      <c r="D193" s="39" t="s">
        <v>176</v>
      </c>
      <c r="E193" s="39" t="s">
        <v>177</v>
      </c>
      <c r="F193" s="7" t="s">
        <v>5</v>
      </c>
      <c r="G193" s="7">
        <v>6</v>
      </c>
      <c r="H193" s="7">
        <f t="shared" si="50"/>
        <v>660</v>
      </c>
      <c r="I193" s="8" t="s">
        <v>5</v>
      </c>
      <c r="J193" s="9" t="str">
        <f t="shared" si="51"/>
        <v>ΟΚ</v>
      </c>
      <c r="K193" s="9" t="s">
        <v>13</v>
      </c>
      <c r="L193" s="9"/>
      <c r="M193" s="9"/>
      <c r="N193" s="11"/>
      <c r="O193" s="11">
        <f t="shared" si="52"/>
        <v>0</v>
      </c>
      <c r="P193" s="11"/>
      <c r="Q193" s="11">
        <f t="shared" si="53"/>
        <v>0</v>
      </c>
      <c r="R193" s="11"/>
      <c r="S193" s="11">
        <f t="shared" si="54"/>
        <v>0</v>
      </c>
      <c r="T193" s="11"/>
      <c r="U193" s="11">
        <f t="shared" si="55"/>
        <v>0</v>
      </c>
      <c r="V193" s="11" t="s">
        <v>5</v>
      </c>
      <c r="W193" s="11">
        <f t="shared" si="56"/>
        <v>100</v>
      </c>
      <c r="X193" s="11"/>
      <c r="Y193" s="11">
        <f t="shared" si="57"/>
        <v>0</v>
      </c>
      <c r="Z193" s="11"/>
      <c r="AA193" s="12">
        <f t="shared" si="58"/>
        <v>0</v>
      </c>
      <c r="AB193" s="40">
        <f t="shared" si="59"/>
        <v>760</v>
      </c>
      <c r="AC193" s="11"/>
    </row>
    <row r="194" spans="1:29" ht="47.25" customHeight="1">
      <c r="A194" s="11">
        <v>191</v>
      </c>
      <c r="B194" s="20" t="s">
        <v>350</v>
      </c>
      <c r="C194" s="20" t="s">
        <v>646</v>
      </c>
      <c r="D194" s="39" t="s">
        <v>351</v>
      </c>
      <c r="E194" s="39" t="s">
        <v>92</v>
      </c>
      <c r="F194" s="7" t="s">
        <v>5</v>
      </c>
      <c r="G194" s="7">
        <v>6</v>
      </c>
      <c r="H194" s="7">
        <f t="shared" si="50"/>
        <v>660</v>
      </c>
      <c r="I194" s="8" t="s">
        <v>5</v>
      </c>
      <c r="J194" s="9" t="str">
        <f t="shared" si="51"/>
        <v>ΟΚ</v>
      </c>
      <c r="K194" s="9" t="s">
        <v>13</v>
      </c>
      <c r="L194" s="9"/>
      <c r="M194" s="9"/>
      <c r="N194" s="11"/>
      <c r="O194" s="11">
        <f t="shared" si="52"/>
        <v>0</v>
      </c>
      <c r="P194" s="11"/>
      <c r="Q194" s="11">
        <f t="shared" si="53"/>
        <v>0</v>
      </c>
      <c r="R194" s="11"/>
      <c r="S194" s="11">
        <f t="shared" si="54"/>
        <v>0</v>
      </c>
      <c r="T194" s="11"/>
      <c r="U194" s="11">
        <f t="shared" si="55"/>
        <v>0</v>
      </c>
      <c r="V194" s="11" t="s">
        <v>5</v>
      </c>
      <c r="W194" s="11">
        <f t="shared" si="56"/>
        <v>100</v>
      </c>
      <c r="X194" s="11"/>
      <c r="Y194" s="11">
        <f t="shared" si="57"/>
        <v>0</v>
      </c>
      <c r="Z194" s="11"/>
      <c r="AA194" s="12">
        <f t="shared" si="58"/>
        <v>0</v>
      </c>
      <c r="AB194" s="40">
        <f t="shared" si="59"/>
        <v>760</v>
      </c>
      <c r="AC194" s="11"/>
    </row>
    <row r="195" spans="1:29" ht="18" customHeight="1">
      <c r="A195" s="11">
        <v>192</v>
      </c>
      <c r="B195" s="20" t="s">
        <v>479</v>
      </c>
      <c r="C195" s="20" t="s">
        <v>702</v>
      </c>
      <c r="D195" s="39" t="s">
        <v>480</v>
      </c>
      <c r="E195" s="39" t="s">
        <v>100</v>
      </c>
      <c r="F195" s="7" t="s">
        <v>5</v>
      </c>
      <c r="G195" s="7">
        <v>5.5</v>
      </c>
      <c r="H195" s="7">
        <f t="shared" si="50"/>
        <v>605</v>
      </c>
      <c r="I195" s="8" t="s">
        <v>5</v>
      </c>
      <c r="J195" s="9" t="str">
        <f t="shared" si="51"/>
        <v>ΟΚ</v>
      </c>
      <c r="K195" s="9" t="s">
        <v>13</v>
      </c>
      <c r="L195" s="9"/>
      <c r="M195" s="9"/>
      <c r="N195" s="11"/>
      <c r="O195" s="11">
        <f t="shared" si="52"/>
        <v>0</v>
      </c>
      <c r="P195" s="11"/>
      <c r="Q195" s="11">
        <f t="shared" si="53"/>
        <v>0</v>
      </c>
      <c r="R195" s="11" t="s">
        <v>6</v>
      </c>
      <c r="S195" s="11">
        <f t="shared" si="54"/>
        <v>50</v>
      </c>
      <c r="T195" s="11"/>
      <c r="U195" s="11">
        <f t="shared" si="55"/>
        <v>0</v>
      </c>
      <c r="V195" s="11" t="s">
        <v>5</v>
      </c>
      <c r="W195" s="11">
        <f t="shared" si="56"/>
        <v>100</v>
      </c>
      <c r="X195" s="11"/>
      <c r="Y195" s="11">
        <f t="shared" si="57"/>
        <v>0</v>
      </c>
      <c r="Z195" s="11"/>
      <c r="AA195" s="12">
        <f t="shared" si="58"/>
        <v>0</v>
      </c>
      <c r="AB195" s="40">
        <f t="shared" si="59"/>
        <v>755</v>
      </c>
      <c r="AC195" s="11"/>
    </row>
    <row r="196" spans="1:29" ht="18" customHeight="1">
      <c r="A196" s="11">
        <v>193</v>
      </c>
      <c r="B196" s="20" t="s">
        <v>284</v>
      </c>
      <c r="C196" s="20" t="s">
        <v>612</v>
      </c>
      <c r="D196" s="39" t="s">
        <v>285</v>
      </c>
      <c r="E196" s="39" t="s">
        <v>286</v>
      </c>
      <c r="F196" s="7" t="s">
        <v>5</v>
      </c>
      <c r="G196" s="7">
        <v>6.5</v>
      </c>
      <c r="H196" s="7">
        <f aca="true" t="shared" si="60" ref="H196:H197">G196*110</f>
        <v>715</v>
      </c>
      <c r="I196" s="8" t="s">
        <v>5</v>
      </c>
      <c r="J196" s="9" t="str">
        <f aca="true" t="shared" si="61" ref="J196:J197">IF(AND(F196="ΝΑΙ",I196="ΝΑΙ"),"ΟΚ","ΑΠΟΡΡΙΠΤΕΤΑΙ")</f>
        <v>ΟΚ</v>
      </c>
      <c r="K196" s="9" t="s">
        <v>13</v>
      </c>
      <c r="L196" s="9"/>
      <c r="M196" s="9"/>
      <c r="N196" s="11"/>
      <c r="O196" s="11">
        <f aca="true" t="shared" si="62" ref="O196:O197">IF(N196="ΑΡΙΣΤΗ",70,IF(N196="ΠΟΛΥ ΚΑΛΗ",50,IF(N196="ΚΑΛΗ",30,)))</f>
        <v>0</v>
      </c>
      <c r="P196" s="11"/>
      <c r="Q196" s="11">
        <f aca="true" t="shared" si="63" ref="Q196:Q197">IF(P196="ΑΡΙΣΤΗ",70,IF(P196="ΠΟΛΥ ΚΑΛΗ",50,IF(P196="ΚΑΛΗ",30,)))</f>
        <v>0</v>
      </c>
      <c r="R196" s="11"/>
      <c r="S196" s="11">
        <f aca="true" t="shared" si="64" ref="S196:S197">IF(R196="ΑΡΙΣΤΗ",70,IF(R196="ΠΟΛΥ ΚΑΛΗ",50,IF(R196="ΚΑΛΗ",30,)))</f>
        <v>0</v>
      </c>
      <c r="T196" s="11"/>
      <c r="U196" s="11">
        <f aca="true" t="shared" si="65" ref="U196:U197">IF(T196="ΝΑΙ",150,0)</f>
        <v>0</v>
      </c>
      <c r="V196" s="11"/>
      <c r="W196" s="11">
        <f aca="true" t="shared" si="66" ref="W196:W197">IF(V196="ΝΑΙ",100,0)</f>
        <v>0</v>
      </c>
      <c r="X196" s="11"/>
      <c r="Y196" s="11">
        <f aca="true" t="shared" si="67" ref="Y196:Y197">X196*17</f>
        <v>0</v>
      </c>
      <c r="Z196" s="11"/>
      <c r="AA196" s="12">
        <f aca="true" t="shared" si="68" ref="AA196:AA197">Z196*7</f>
        <v>0</v>
      </c>
      <c r="AB196" s="40">
        <f aca="true" t="shared" si="69" ref="AB196:AB197">H196+U196+O196+Q196+S196+W196+Y196+AA196</f>
        <v>715</v>
      </c>
      <c r="AC196" s="11"/>
    </row>
    <row r="197" spans="1:29" ht="30.75" customHeight="1">
      <c r="A197" s="11">
        <v>194</v>
      </c>
      <c r="B197" s="51" t="s">
        <v>157</v>
      </c>
      <c r="C197" s="51" t="s">
        <v>554</v>
      </c>
      <c r="D197" s="52" t="s">
        <v>158</v>
      </c>
      <c r="E197" s="52" t="s">
        <v>159</v>
      </c>
      <c r="F197" s="33" t="s">
        <v>5</v>
      </c>
      <c r="G197" s="33">
        <v>5</v>
      </c>
      <c r="H197" s="33">
        <f t="shared" si="60"/>
        <v>550</v>
      </c>
      <c r="I197" s="34" t="s">
        <v>5</v>
      </c>
      <c r="J197" s="35" t="str">
        <f t="shared" si="61"/>
        <v>ΟΚ</v>
      </c>
      <c r="K197" s="35" t="s">
        <v>13</v>
      </c>
      <c r="L197" s="35"/>
      <c r="M197" s="35"/>
      <c r="N197" s="31"/>
      <c r="O197" s="31">
        <f t="shared" si="62"/>
        <v>0</v>
      </c>
      <c r="P197" s="31"/>
      <c r="Q197" s="31">
        <f t="shared" si="63"/>
        <v>0</v>
      </c>
      <c r="R197" s="31" t="s">
        <v>3</v>
      </c>
      <c r="S197" s="31">
        <f t="shared" si="64"/>
        <v>30</v>
      </c>
      <c r="T197" s="31" t="s">
        <v>13</v>
      </c>
      <c r="U197" s="31">
        <f t="shared" si="65"/>
        <v>0</v>
      </c>
      <c r="V197" s="31"/>
      <c r="W197" s="31">
        <f t="shared" si="66"/>
        <v>0</v>
      </c>
      <c r="X197" s="31"/>
      <c r="Y197" s="31">
        <f t="shared" si="67"/>
        <v>0</v>
      </c>
      <c r="Z197" s="31"/>
      <c r="AA197" s="36">
        <f t="shared" si="68"/>
        <v>0</v>
      </c>
      <c r="AB197" s="37">
        <f t="shared" si="69"/>
        <v>580</v>
      </c>
      <c r="AC197" s="31"/>
    </row>
  </sheetData>
  <sheetProtection password="EB34" sheet="1" objects="1" scenarios="1"/>
  <mergeCells count="4">
    <mergeCell ref="A2:E2"/>
    <mergeCell ref="F2:I2"/>
    <mergeCell ref="N2:AA2"/>
    <mergeCell ref="A1:E1"/>
  </mergeCells>
  <dataValidations count="5">
    <dataValidation type="whole" allowBlank="1" showInputMessage="1" showErrorMessage="1" errorTitle="ΠΡΟΣΟΧΗ!" error="ΑΠΟ 1 ΕΩΣ 84 ΜΗΝΕΣ" sqref="Z4:Z197">
      <formula1>1</formula1>
      <formula2>84</formula2>
    </dataValidation>
    <dataValidation type="whole" allowBlank="1" showInputMessage="1" showErrorMessage="1" errorTitle="ΠΡΟΣΟΧΗ!" error="ΑΠΟ 1 ΕΩΣ 24 ΜΗΝΕΣ" sqref="X4:X197">
      <formula1>1</formula1>
      <formula2>24</formula2>
    </dataValidation>
    <dataValidation type="decimal" allowBlank="1" showInputMessage="1" showErrorMessage="1" sqref="G4:G197">
      <formula1>5</formula1>
      <formula2>10</formula2>
    </dataValidation>
    <dataValidation type="list" allowBlank="1" showInputMessage="1" showErrorMessage="1" sqref="R4:R197 N4:N197 P4:P197">
      <formula1>$AM$16:$AM$18</formula1>
    </dataValidation>
    <dataValidation type="list" allowBlank="1" showInputMessage="1" showErrorMessage="1" sqref="F4:F197 V4:V197 T4:T197 I4:I197 K4:M197">
      <formula1>$AL$16:$AL$17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97"/>
  <sheetViews>
    <sheetView workbookViewId="0" topLeftCell="A1">
      <pane xSplit="4" topLeftCell="P1" activePane="topRight" state="frozen"/>
      <selection pane="topRight" activeCell="AA6" sqref="A1:AC197"/>
    </sheetView>
  </sheetViews>
  <sheetFormatPr defaultColWidth="9.140625" defaultRowHeight="15"/>
  <cols>
    <col min="1" max="1" width="4.8515625" style="1" customWidth="1"/>
    <col min="2" max="3" width="16.421875" style="1" customWidth="1"/>
    <col min="4" max="4" width="30.421875" style="1" customWidth="1"/>
    <col min="5" max="5" width="25.28125" style="1" customWidth="1"/>
    <col min="6" max="7" width="9.7109375" style="1" customWidth="1"/>
    <col min="8" max="8" width="7.28125" style="1" customWidth="1"/>
    <col min="9" max="9" width="15.28125" style="1" customWidth="1"/>
    <col min="10" max="10" width="15.00390625" style="1" customWidth="1"/>
    <col min="11" max="12" width="14.00390625" style="1" customWidth="1"/>
    <col min="13" max="13" width="11.57421875" style="1" customWidth="1"/>
    <col min="14" max="14" width="10.00390625" style="1" customWidth="1"/>
    <col min="15" max="15" width="7.28125" style="1" customWidth="1"/>
    <col min="16" max="16" width="10.00390625" style="1" customWidth="1"/>
    <col min="17" max="17" width="7.28125" style="1" customWidth="1"/>
    <col min="18" max="18" width="11.421875" style="1" bestFit="1" customWidth="1"/>
    <col min="19" max="19" width="7.28125" style="1" customWidth="1"/>
    <col min="20" max="20" width="11.140625" style="1" customWidth="1"/>
    <col min="21" max="21" width="7.28125" style="1" customWidth="1"/>
    <col min="22" max="22" width="11.00390625" style="1" customWidth="1"/>
    <col min="23" max="23" width="7.28125" style="1" customWidth="1"/>
    <col min="24" max="24" width="17.140625" style="1" customWidth="1"/>
    <col min="25" max="25" width="7.28125" style="1" customWidth="1"/>
    <col min="26" max="26" width="13.7109375" style="1" customWidth="1"/>
    <col min="27" max="27" width="7.8515625" style="1" customWidth="1"/>
    <col min="28" max="28" width="9.57421875" style="1" customWidth="1"/>
    <col min="29" max="29" width="65.57421875" style="1" bestFit="1" customWidth="1"/>
    <col min="30" max="37" width="9.140625" style="1" customWidth="1"/>
    <col min="38" max="39" width="9.140625" style="1" hidden="1" customWidth="1"/>
    <col min="40" max="16384" width="9.140625" style="1" customWidth="1"/>
  </cols>
  <sheetData>
    <row r="1" spans="1:29" ht="72" customHeight="1">
      <c r="A1" s="56" t="s">
        <v>738</v>
      </c>
      <c r="B1" s="57"/>
      <c r="C1" s="57"/>
      <c r="D1" s="57"/>
      <c r="E1" s="57"/>
      <c r="F1" s="7"/>
      <c r="G1" s="7"/>
      <c r="H1" s="7"/>
      <c r="I1" s="8"/>
      <c r="J1" s="9"/>
      <c r="K1" s="9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7"/>
      <c r="AC1" s="11"/>
    </row>
    <row r="2" spans="1:29" s="2" customFormat="1" ht="15.75">
      <c r="A2" s="14" t="s">
        <v>7</v>
      </c>
      <c r="B2" s="15"/>
      <c r="C2" s="15"/>
      <c r="D2" s="15"/>
      <c r="E2" s="15"/>
      <c r="F2" s="15" t="s">
        <v>0</v>
      </c>
      <c r="G2" s="15"/>
      <c r="H2" s="15"/>
      <c r="I2" s="16"/>
      <c r="J2" s="17"/>
      <c r="K2" s="17"/>
      <c r="L2" s="18"/>
      <c r="M2" s="17"/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49"/>
      <c r="AC2" s="19"/>
    </row>
    <row r="3" spans="1:29" s="3" customFormat="1" ht="94.5" customHeight="1">
      <c r="A3" s="20" t="s">
        <v>1</v>
      </c>
      <c r="B3" s="20" t="s">
        <v>26</v>
      </c>
      <c r="C3" s="21"/>
      <c r="D3" s="21" t="s">
        <v>8</v>
      </c>
      <c r="E3" s="21" t="s">
        <v>9</v>
      </c>
      <c r="F3" s="22" t="s">
        <v>16</v>
      </c>
      <c r="G3" s="22" t="s">
        <v>11</v>
      </c>
      <c r="H3" s="22" t="s">
        <v>4</v>
      </c>
      <c r="I3" s="23" t="s">
        <v>17</v>
      </c>
      <c r="J3" s="24"/>
      <c r="K3" s="25" t="s">
        <v>12</v>
      </c>
      <c r="L3" s="26" t="s">
        <v>14</v>
      </c>
      <c r="M3" s="27" t="s">
        <v>15</v>
      </c>
      <c r="N3" s="20" t="s">
        <v>18</v>
      </c>
      <c r="O3" s="20" t="s">
        <v>4</v>
      </c>
      <c r="P3" s="20" t="s">
        <v>19</v>
      </c>
      <c r="Q3" s="20" t="s">
        <v>4</v>
      </c>
      <c r="R3" s="20" t="s">
        <v>20</v>
      </c>
      <c r="S3" s="21" t="s">
        <v>4</v>
      </c>
      <c r="T3" s="20" t="s">
        <v>21</v>
      </c>
      <c r="U3" s="20" t="s">
        <v>4</v>
      </c>
      <c r="V3" s="20" t="s">
        <v>22</v>
      </c>
      <c r="W3" s="20" t="s">
        <v>4</v>
      </c>
      <c r="X3" s="20" t="s">
        <v>23</v>
      </c>
      <c r="Y3" s="20" t="s">
        <v>4</v>
      </c>
      <c r="Z3" s="20" t="s">
        <v>24</v>
      </c>
      <c r="AA3" s="28" t="s">
        <v>4</v>
      </c>
      <c r="AB3" s="29" t="s">
        <v>10</v>
      </c>
      <c r="AC3" s="30" t="s">
        <v>505</v>
      </c>
    </row>
    <row r="4" spans="1:29" ht="18" customHeight="1">
      <c r="A4" s="11">
        <v>1</v>
      </c>
      <c r="B4" s="20" t="s">
        <v>222</v>
      </c>
      <c r="C4" s="20" t="s">
        <v>582</v>
      </c>
      <c r="D4" s="39" t="s">
        <v>220</v>
      </c>
      <c r="E4" s="39" t="s">
        <v>127</v>
      </c>
      <c r="F4" s="7" t="s">
        <v>5</v>
      </c>
      <c r="G4" s="7">
        <v>9.6</v>
      </c>
      <c r="H4" s="7">
        <f aca="true" t="shared" si="0" ref="H4:H15">G4*110</f>
        <v>1056</v>
      </c>
      <c r="I4" s="8" t="s">
        <v>5</v>
      </c>
      <c r="J4" s="9" t="str">
        <f aca="true" t="shared" si="1" ref="J4:J15">IF(AND(F4="ΝΑΙ",I4="ΝΑΙ"),"ΟΚ","ΑΠΟΡΡΙΠΤΕΤΑΙ")</f>
        <v>ΟΚ</v>
      </c>
      <c r="K4" s="9" t="s">
        <v>5</v>
      </c>
      <c r="L4" s="9"/>
      <c r="M4" s="9"/>
      <c r="N4" s="11"/>
      <c r="O4" s="11">
        <f aca="true" t="shared" si="2" ref="O4:O15">IF(N4="ΑΡΙΣΤΗ",70,IF(N4="ΠΟΛΥ ΚΑΛΗ",50,IF(N4="ΚΑΛΗ",30,)))</f>
        <v>0</v>
      </c>
      <c r="P4" s="11"/>
      <c r="Q4" s="11">
        <f aca="true" t="shared" si="3" ref="Q4:Q15">IF(P4="ΑΡΙΣΤΗ",70,IF(P4="ΠΟΛΥ ΚΑΛΗ",50,IF(P4="ΚΑΛΗ",30,)))</f>
        <v>0</v>
      </c>
      <c r="R4" s="11"/>
      <c r="S4" s="11">
        <f aca="true" t="shared" si="4" ref="S4:S15">IF(R4="ΑΡΙΣΤΗ",70,IF(R4="ΠΟΛΥ ΚΑΛΗ",50,IF(R4="ΚΑΛΗ",30,)))</f>
        <v>0</v>
      </c>
      <c r="T4" s="11" t="s">
        <v>5</v>
      </c>
      <c r="U4" s="11">
        <f aca="true" t="shared" si="5" ref="U4:U15">IF(T4="ΝΑΙ",150,0)</f>
        <v>150</v>
      </c>
      <c r="V4" s="11"/>
      <c r="W4" s="11">
        <f aca="true" t="shared" si="6" ref="W4:W15">IF(V4="ΝΑΙ",100,0)</f>
        <v>0</v>
      </c>
      <c r="X4" s="11">
        <v>24</v>
      </c>
      <c r="Y4" s="11">
        <f aca="true" t="shared" si="7" ref="Y4:Y15">X4*17</f>
        <v>408</v>
      </c>
      <c r="Z4" s="11"/>
      <c r="AA4" s="12">
        <f aca="true" t="shared" si="8" ref="AA4:AA15">Z4*7</f>
        <v>0</v>
      </c>
      <c r="AB4" s="40">
        <f aca="true" t="shared" si="9" ref="AB4:AB15">H4+U4+O4+Q4+S4+W4+Y4+AA4</f>
        <v>1614</v>
      </c>
      <c r="AC4" s="53" t="s">
        <v>12</v>
      </c>
    </row>
    <row r="5" spans="1:29" ht="15">
      <c r="A5" s="11">
        <v>2</v>
      </c>
      <c r="B5" s="20" t="s">
        <v>84</v>
      </c>
      <c r="C5" s="20" t="s">
        <v>524</v>
      </c>
      <c r="D5" s="39" t="s">
        <v>82</v>
      </c>
      <c r="E5" s="39" t="s">
        <v>85</v>
      </c>
      <c r="F5" s="7" t="s">
        <v>5</v>
      </c>
      <c r="G5" s="7">
        <v>9.4</v>
      </c>
      <c r="H5" s="7">
        <f t="shared" si="0"/>
        <v>1034</v>
      </c>
      <c r="I5" s="8" t="s">
        <v>5</v>
      </c>
      <c r="J5" s="9" t="str">
        <f t="shared" si="1"/>
        <v>ΟΚ</v>
      </c>
      <c r="K5" s="9" t="s">
        <v>5</v>
      </c>
      <c r="L5" s="9" t="s">
        <v>5</v>
      </c>
      <c r="M5" s="9"/>
      <c r="N5" s="11"/>
      <c r="O5" s="11">
        <f t="shared" si="2"/>
        <v>0</v>
      </c>
      <c r="P5" s="11"/>
      <c r="Q5" s="11">
        <f t="shared" si="3"/>
        <v>0</v>
      </c>
      <c r="R5" s="11"/>
      <c r="S5" s="11">
        <f t="shared" si="4"/>
        <v>0</v>
      </c>
      <c r="T5" s="11"/>
      <c r="U5" s="11">
        <f t="shared" si="5"/>
        <v>0</v>
      </c>
      <c r="V5" s="11" t="s">
        <v>5</v>
      </c>
      <c r="W5" s="11">
        <f t="shared" si="6"/>
        <v>100</v>
      </c>
      <c r="X5" s="11">
        <v>24</v>
      </c>
      <c r="Y5" s="11">
        <f t="shared" si="7"/>
        <v>408</v>
      </c>
      <c r="Z5" s="11"/>
      <c r="AA5" s="12">
        <f t="shared" si="8"/>
        <v>0</v>
      </c>
      <c r="AB5" s="40">
        <f t="shared" si="9"/>
        <v>1542</v>
      </c>
      <c r="AC5" s="11" t="s">
        <v>12</v>
      </c>
    </row>
    <row r="6" spans="1:29" ht="15">
      <c r="A6" s="11">
        <v>3</v>
      </c>
      <c r="B6" s="20" t="s">
        <v>104</v>
      </c>
      <c r="C6" s="20" t="s">
        <v>533</v>
      </c>
      <c r="D6" s="39" t="s">
        <v>105</v>
      </c>
      <c r="E6" s="39" t="s">
        <v>71</v>
      </c>
      <c r="F6" s="7" t="s">
        <v>5</v>
      </c>
      <c r="G6" s="7">
        <v>8.14</v>
      </c>
      <c r="H6" s="7">
        <f t="shared" si="0"/>
        <v>895.4000000000001</v>
      </c>
      <c r="I6" s="8" t="s">
        <v>5</v>
      </c>
      <c r="J6" s="9" t="str">
        <f t="shared" si="1"/>
        <v>ΟΚ</v>
      </c>
      <c r="K6" s="9" t="s">
        <v>5</v>
      </c>
      <c r="L6" s="9" t="s">
        <v>5</v>
      </c>
      <c r="M6" s="9" t="s">
        <v>5</v>
      </c>
      <c r="N6" s="11"/>
      <c r="O6" s="11">
        <f t="shared" si="2"/>
        <v>0</v>
      </c>
      <c r="P6" s="11"/>
      <c r="Q6" s="11">
        <f t="shared" si="3"/>
        <v>0</v>
      </c>
      <c r="R6" s="11"/>
      <c r="S6" s="11">
        <f t="shared" si="4"/>
        <v>0</v>
      </c>
      <c r="T6" s="11"/>
      <c r="U6" s="11">
        <f t="shared" si="5"/>
        <v>0</v>
      </c>
      <c r="V6" s="11" t="s">
        <v>5</v>
      </c>
      <c r="W6" s="11">
        <f t="shared" si="6"/>
        <v>100</v>
      </c>
      <c r="X6" s="11">
        <v>24</v>
      </c>
      <c r="Y6" s="11">
        <f t="shared" si="7"/>
        <v>408</v>
      </c>
      <c r="Z6" s="11"/>
      <c r="AA6" s="12">
        <f t="shared" si="8"/>
        <v>0</v>
      </c>
      <c r="AB6" s="40">
        <f t="shared" si="9"/>
        <v>1403.4</v>
      </c>
      <c r="AC6" s="53" t="s">
        <v>12</v>
      </c>
    </row>
    <row r="7" spans="1:29" ht="15">
      <c r="A7" s="11">
        <v>4</v>
      </c>
      <c r="B7" s="20" t="s">
        <v>262</v>
      </c>
      <c r="C7" s="20" t="s">
        <v>600</v>
      </c>
      <c r="D7" s="39" t="s">
        <v>263</v>
      </c>
      <c r="E7" s="39" t="s">
        <v>37</v>
      </c>
      <c r="F7" s="7" t="s">
        <v>5</v>
      </c>
      <c r="G7" s="7">
        <v>7.78</v>
      </c>
      <c r="H7" s="7">
        <f t="shared" si="0"/>
        <v>855.8000000000001</v>
      </c>
      <c r="I7" s="8" t="s">
        <v>5</v>
      </c>
      <c r="J7" s="9" t="str">
        <f t="shared" si="1"/>
        <v>ΟΚ</v>
      </c>
      <c r="K7" s="9" t="s">
        <v>5</v>
      </c>
      <c r="L7" s="9"/>
      <c r="M7" s="9"/>
      <c r="N7" s="11"/>
      <c r="O7" s="11">
        <f t="shared" si="2"/>
        <v>0</v>
      </c>
      <c r="P7" s="11"/>
      <c r="Q7" s="11">
        <f t="shared" si="3"/>
        <v>0</v>
      </c>
      <c r="R7" s="11"/>
      <c r="S7" s="11">
        <f t="shared" si="4"/>
        <v>0</v>
      </c>
      <c r="T7" s="11"/>
      <c r="U7" s="11">
        <f t="shared" si="5"/>
        <v>0</v>
      </c>
      <c r="V7" s="11" t="s">
        <v>5</v>
      </c>
      <c r="W7" s="11">
        <f t="shared" si="6"/>
        <v>100</v>
      </c>
      <c r="X7" s="11">
        <v>24</v>
      </c>
      <c r="Y7" s="11">
        <f t="shared" si="7"/>
        <v>408</v>
      </c>
      <c r="Z7" s="11"/>
      <c r="AA7" s="12">
        <f t="shared" si="8"/>
        <v>0</v>
      </c>
      <c r="AB7" s="40">
        <f t="shared" si="9"/>
        <v>1363.8000000000002</v>
      </c>
      <c r="AC7" s="11" t="s">
        <v>12</v>
      </c>
    </row>
    <row r="8" spans="1:29" ht="15">
      <c r="A8" s="11">
        <v>5</v>
      </c>
      <c r="B8" s="20" t="s">
        <v>205</v>
      </c>
      <c r="C8" s="20" t="s">
        <v>575</v>
      </c>
      <c r="D8" s="39" t="s">
        <v>206</v>
      </c>
      <c r="E8" s="39" t="s">
        <v>207</v>
      </c>
      <c r="F8" s="7" t="s">
        <v>5</v>
      </c>
      <c r="G8" s="7">
        <v>6.5</v>
      </c>
      <c r="H8" s="7">
        <f t="shared" si="0"/>
        <v>715</v>
      </c>
      <c r="I8" s="8" t="s">
        <v>5</v>
      </c>
      <c r="J8" s="9" t="str">
        <f t="shared" si="1"/>
        <v>ΟΚ</v>
      </c>
      <c r="K8" s="9" t="s">
        <v>5</v>
      </c>
      <c r="L8" s="9" t="s">
        <v>5</v>
      </c>
      <c r="M8" s="9"/>
      <c r="N8" s="11"/>
      <c r="O8" s="11">
        <f t="shared" si="2"/>
        <v>0</v>
      </c>
      <c r="P8" s="11"/>
      <c r="Q8" s="11">
        <f t="shared" si="3"/>
        <v>0</v>
      </c>
      <c r="R8" s="11"/>
      <c r="S8" s="11">
        <f t="shared" si="4"/>
        <v>0</v>
      </c>
      <c r="T8" s="11" t="s">
        <v>5</v>
      </c>
      <c r="U8" s="11">
        <f t="shared" si="5"/>
        <v>150</v>
      </c>
      <c r="V8" s="11"/>
      <c r="W8" s="11">
        <f t="shared" si="6"/>
        <v>0</v>
      </c>
      <c r="X8" s="11">
        <v>24</v>
      </c>
      <c r="Y8" s="11">
        <f t="shared" si="7"/>
        <v>408</v>
      </c>
      <c r="Z8" s="11"/>
      <c r="AA8" s="12">
        <f t="shared" si="8"/>
        <v>0</v>
      </c>
      <c r="AB8" s="40">
        <f t="shared" si="9"/>
        <v>1273</v>
      </c>
      <c r="AC8" s="11" t="s">
        <v>12</v>
      </c>
    </row>
    <row r="9" spans="1:29" ht="15">
      <c r="A9" s="11">
        <v>6</v>
      </c>
      <c r="B9" s="20" t="s">
        <v>202</v>
      </c>
      <c r="C9" s="20" t="s">
        <v>574</v>
      </c>
      <c r="D9" s="39" t="s">
        <v>203</v>
      </c>
      <c r="E9" s="39" t="s">
        <v>204</v>
      </c>
      <c r="F9" s="7" t="s">
        <v>5</v>
      </c>
      <c r="G9" s="7">
        <v>8.65</v>
      </c>
      <c r="H9" s="7">
        <f t="shared" si="0"/>
        <v>951.5</v>
      </c>
      <c r="I9" s="8" t="s">
        <v>5</v>
      </c>
      <c r="J9" s="9" t="str">
        <f t="shared" si="1"/>
        <v>ΟΚ</v>
      </c>
      <c r="K9" s="9" t="s">
        <v>5</v>
      </c>
      <c r="L9" s="9"/>
      <c r="M9" s="9"/>
      <c r="N9" s="11"/>
      <c r="O9" s="11">
        <f t="shared" si="2"/>
        <v>0</v>
      </c>
      <c r="P9" s="11"/>
      <c r="Q9" s="11">
        <f t="shared" si="3"/>
        <v>0</v>
      </c>
      <c r="R9" s="11"/>
      <c r="S9" s="11">
        <f t="shared" si="4"/>
        <v>0</v>
      </c>
      <c r="T9" s="11" t="s">
        <v>5</v>
      </c>
      <c r="U9" s="11">
        <f t="shared" si="5"/>
        <v>150</v>
      </c>
      <c r="V9" s="11" t="s">
        <v>5</v>
      </c>
      <c r="W9" s="11">
        <f t="shared" si="6"/>
        <v>100</v>
      </c>
      <c r="X9" s="11"/>
      <c r="Y9" s="11">
        <f t="shared" si="7"/>
        <v>0</v>
      </c>
      <c r="Z9" s="11"/>
      <c r="AA9" s="12">
        <f t="shared" si="8"/>
        <v>0</v>
      </c>
      <c r="AB9" s="40">
        <f t="shared" si="9"/>
        <v>1201.5</v>
      </c>
      <c r="AC9" s="11" t="s">
        <v>12</v>
      </c>
    </row>
    <row r="10" spans="1:29" ht="15">
      <c r="A10" s="11">
        <v>7</v>
      </c>
      <c r="B10" s="20" t="s">
        <v>352</v>
      </c>
      <c r="C10" s="20" t="s">
        <v>648</v>
      </c>
      <c r="D10" s="39" t="s">
        <v>353</v>
      </c>
      <c r="E10" s="39" t="s">
        <v>354</v>
      </c>
      <c r="F10" s="7" t="s">
        <v>5</v>
      </c>
      <c r="G10" s="7">
        <v>8.6</v>
      </c>
      <c r="H10" s="7">
        <f t="shared" si="0"/>
        <v>946</v>
      </c>
      <c r="I10" s="8" t="s">
        <v>5</v>
      </c>
      <c r="J10" s="9" t="str">
        <f t="shared" si="1"/>
        <v>ΟΚ</v>
      </c>
      <c r="K10" s="9" t="s">
        <v>5</v>
      </c>
      <c r="L10" s="9"/>
      <c r="M10" s="9"/>
      <c r="N10" s="11"/>
      <c r="O10" s="11">
        <f t="shared" si="2"/>
        <v>0</v>
      </c>
      <c r="P10" s="11"/>
      <c r="Q10" s="11">
        <f t="shared" si="3"/>
        <v>0</v>
      </c>
      <c r="R10" s="11" t="s">
        <v>3</v>
      </c>
      <c r="S10" s="11">
        <f t="shared" si="4"/>
        <v>30</v>
      </c>
      <c r="T10" s="11"/>
      <c r="U10" s="11">
        <f t="shared" si="5"/>
        <v>0</v>
      </c>
      <c r="V10" s="11"/>
      <c r="W10" s="11">
        <f t="shared" si="6"/>
        <v>0</v>
      </c>
      <c r="X10" s="11"/>
      <c r="Y10" s="11">
        <f t="shared" si="7"/>
        <v>0</v>
      </c>
      <c r="Z10" s="11"/>
      <c r="AA10" s="12">
        <f t="shared" si="8"/>
        <v>0</v>
      </c>
      <c r="AB10" s="40">
        <f t="shared" si="9"/>
        <v>976</v>
      </c>
      <c r="AC10" s="11" t="s">
        <v>12</v>
      </c>
    </row>
    <row r="11" spans="1:29" ht="15">
      <c r="A11" s="11">
        <v>8</v>
      </c>
      <c r="B11" s="20" t="s">
        <v>383</v>
      </c>
      <c r="C11" s="20" t="s">
        <v>659</v>
      </c>
      <c r="D11" s="39" t="s">
        <v>660</v>
      </c>
      <c r="E11" s="39" t="s">
        <v>384</v>
      </c>
      <c r="F11" s="7" t="s">
        <v>5</v>
      </c>
      <c r="G11" s="7">
        <v>6.5</v>
      </c>
      <c r="H11" s="7">
        <f t="shared" si="0"/>
        <v>715</v>
      </c>
      <c r="I11" s="8" t="s">
        <v>5</v>
      </c>
      <c r="J11" s="9" t="str">
        <f t="shared" si="1"/>
        <v>ΟΚ</v>
      </c>
      <c r="K11" s="9" t="s">
        <v>5</v>
      </c>
      <c r="L11" s="9"/>
      <c r="M11" s="9"/>
      <c r="N11" s="11"/>
      <c r="O11" s="11">
        <f t="shared" si="2"/>
        <v>0</v>
      </c>
      <c r="P11" s="11"/>
      <c r="Q11" s="11">
        <f t="shared" si="3"/>
        <v>0</v>
      </c>
      <c r="R11" s="11"/>
      <c r="S11" s="11">
        <f t="shared" si="4"/>
        <v>0</v>
      </c>
      <c r="T11" s="11" t="s">
        <v>5</v>
      </c>
      <c r="U11" s="11">
        <f t="shared" si="5"/>
        <v>150</v>
      </c>
      <c r="V11" s="11"/>
      <c r="W11" s="11">
        <f t="shared" si="6"/>
        <v>0</v>
      </c>
      <c r="X11" s="11">
        <v>5</v>
      </c>
      <c r="Y11" s="11">
        <f t="shared" si="7"/>
        <v>85</v>
      </c>
      <c r="Z11" s="11"/>
      <c r="AA11" s="12">
        <f t="shared" si="8"/>
        <v>0</v>
      </c>
      <c r="AB11" s="40">
        <f t="shared" si="9"/>
        <v>950</v>
      </c>
      <c r="AC11" s="11" t="s">
        <v>12</v>
      </c>
    </row>
    <row r="12" spans="1:29" ht="15">
      <c r="A12" s="11">
        <v>9</v>
      </c>
      <c r="B12" s="20" t="s">
        <v>187</v>
      </c>
      <c r="C12" s="20" t="s">
        <v>568</v>
      </c>
      <c r="D12" s="39" t="s">
        <v>188</v>
      </c>
      <c r="E12" s="39" t="s">
        <v>83</v>
      </c>
      <c r="F12" s="7" t="s">
        <v>5</v>
      </c>
      <c r="G12" s="7">
        <v>8.05</v>
      </c>
      <c r="H12" s="7">
        <f t="shared" si="0"/>
        <v>885.5000000000001</v>
      </c>
      <c r="I12" s="8" t="s">
        <v>5</v>
      </c>
      <c r="J12" s="9" t="str">
        <f t="shared" si="1"/>
        <v>ΟΚ</v>
      </c>
      <c r="K12" s="9" t="s">
        <v>5</v>
      </c>
      <c r="L12" s="9"/>
      <c r="M12" s="9"/>
      <c r="N12" s="11"/>
      <c r="O12" s="11">
        <f t="shared" si="2"/>
        <v>0</v>
      </c>
      <c r="P12" s="11"/>
      <c r="Q12" s="11">
        <f t="shared" si="3"/>
        <v>0</v>
      </c>
      <c r="R12" s="11"/>
      <c r="S12" s="11">
        <f t="shared" si="4"/>
        <v>0</v>
      </c>
      <c r="T12" s="11"/>
      <c r="U12" s="11">
        <f t="shared" si="5"/>
        <v>0</v>
      </c>
      <c r="V12" s="11"/>
      <c r="W12" s="11">
        <f t="shared" si="6"/>
        <v>0</v>
      </c>
      <c r="X12" s="11">
        <v>2</v>
      </c>
      <c r="Y12" s="11">
        <f t="shared" si="7"/>
        <v>34</v>
      </c>
      <c r="Z12" s="11"/>
      <c r="AA12" s="12">
        <f t="shared" si="8"/>
        <v>0</v>
      </c>
      <c r="AB12" s="40">
        <f t="shared" si="9"/>
        <v>919.5000000000001</v>
      </c>
      <c r="AC12" s="11" t="s">
        <v>12</v>
      </c>
    </row>
    <row r="13" spans="1:29" ht="15">
      <c r="A13" s="11">
        <v>10</v>
      </c>
      <c r="B13" s="20" t="s">
        <v>483</v>
      </c>
      <c r="C13" s="20" t="s">
        <v>704</v>
      </c>
      <c r="D13" s="39" t="s">
        <v>484</v>
      </c>
      <c r="E13" s="39" t="s">
        <v>100</v>
      </c>
      <c r="F13" s="7" t="s">
        <v>5</v>
      </c>
      <c r="G13" s="7">
        <v>5.7</v>
      </c>
      <c r="H13" s="7">
        <f t="shared" si="0"/>
        <v>627</v>
      </c>
      <c r="I13" s="8" t="s">
        <v>5</v>
      </c>
      <c r="J13" s="9" t="str">
        <f t="shared" si="1"/>
        <v>ΟΚ</v>
      </c>
      <c r="K13" s="9" t="s">
        <v>5</v>
      </c>
      <c r="L13" s="9" t="s">
        <v>5</v>
      </c>
      <c r="M13" s="9"/>
      <c r="N13" s="11"/>
      <c r="O13" s="11">
        <f t="shared" si="2"/>
        <v>0</v>
      </c>
      <c r="P13" s="11"/>
      <c r="Q13" s="11">
        <f t="shared" si="3"/>
        <v>0</v>
      </c>
      <c r="R13" s="11"/>
      <c r="S13" s="11">
        <f t="shared" si="4"/>
        <v>0</v>
      </c>
      <c r="T13" s="11" t="s">
        <v>5</v>
      </c>
      <c r="U13" s="11">
        <f t="shared" si="5"/>
        <v>150</v>
      </c>
      <c r="V13" s="11" t="s">
        <v>5</v>
      </c>
      <c r="W13" s="11">
        <f t="shared" si="6"/>
        <v>100</v>
      </c>
      <c r="X13" s="11"/>
      <c r="Y13" s="11">
        <f t="shared" si="7"/>
        <v>0</v>
      </c>
      <c r="Z13" s="11"/>
      <c r="AA13" s="12">
        <f t="shared" si="8"/>
        <v>0</v>
      </c>
      <c r="AB13" s="40">
        <f t="shared" si="9"/>
        <v>877</v>
      </c>
      <c r="AC13" s="11" t="s">
        <v>12</v>
      </c>
    </row>
    <row r="14" spans="1:29" ht="15">
      <c r="A14" s="11">
        <v>11</v>
      </c>
      <c r="B14" s="20" t="s">
        <v>487</v>
      </c>
      <c r="C14" s="20" t="s">
        <v>706</v>
      </c>
      <c r="D14" s="39" t="s">
        <v>488</v>
      </c>
      <c r="E14" s="39" t="s">
        <v>191</v>
      </c>
      <c r="F14" s="7" t="s">
        <v>5</v>
      </c>
      <c r="G14" s="7">
        <v>6.5</v>
      </c>
      <c r="H14" s="7">
        <f t="shared" si="0"/>
        <v>715</v>
      </c>
      <c r="I14" s="8" t="s">
        <v>5</v>
      </c>
      <c r="J14" s="9" t="str">
        <f t="shared" si="1"/>
        <v>ΟΚ</v>
      </c>
      <c r="K14" s="9" t="s">
        <v>5</v>
      </c>
      <c r="L14" s="9"/>
      <c r="M14" s="9"/>
      <c r="N14" s="11"/>
      <c r="O14" s="11">
        <f t="shared" si="2"/>
        <v>0</v>
      </c>
      <c r="P14" s="11"/>
      <c r="Q14" s="11">
        <f t="shared" si="3"/>
        <v>0</v>
      </c>
      <c r="R14" s="11"/>
      <c r="S14" s="11">
        <f t="shared" si="4"/>
        <v>0</v>
      </c>
      <c r="T14" s="11" t="s">
        <v>5</v>
      </c>
      <c r="U14" s="11">
        <f t="shared" si="5"/>
        <v>150</v>
      </c>
      <c r="V14" s="11"/>
      <c r="W14" s="11">
        <f t="shared" si="6"/>
        <v>0</v>
      </c>
      <c r="X14" s="11"/>
      <c r="Y14" s="11">
        <f t="shared" si="7"/>
        <v>0</v>
      </c>
      <c r="Z14" s="11"/>
      <c r="AA14" s="12">
        <f t="shared" si="8"/>
        <v>0</v>
      </c>
      <c r="AB14" s="40">
        <f t="shared" si="9"/>
        <v>865</v>
      </c>
      <c r="AC14" s="11" t="s">
        <v>12</v>
      </c>
    </row>
    <row r="15" spans="1:29" ht="15">
      <c r="A15" s="11">
        <v>12</v>
      </c>
      <c r="B15" s="20" t="s">
        <v>433</v>
      </c>
      <c r="C15" s="20" t="s">
        <v>681</v>
      </c>
      <c r="D15" s="39" t="s">
        <v>434</v>
      </c>
      <c r="E15" s="39" t="s">
        <v>119</v>
      </c>
      <c r="F15" s="7" t="s">
        <v>5</v>
      </c>
      <c r="G15" s="7">
        <v>7.5</v>
      </c>
      <c r="H15" s="7">
        <f t="shared" si="0"/>
        <v>825</v>
      </c>
      <c r="I15" s="8" t="s">
        <v>5</v>
      </c>
      <c r="J15" s="9" t="str">
        <f t="shared" si="1"/>
        <v>ΟΚ</v>
      </c>
      <c r="K15" s="9" t="s">
        <v>5</v>
      </c>
      <c r="L15" s="9"/>
      <c r="M15" s="9"/>
      <c r="N15" s="11"/>
      <c r="O15" s="11">
        <f t="shared" si="2"/>
        <v>0</v>
      </c>
      <c r="P15" s="11"/>
      <c r="Q15" s="11">
        <f t="shared" si="3"/>
        <v>0</v>
      </c>
      <c r="R15" s="11"/>
      <c r="S15" s="11">
        <f t="shared" si="4"/>
        <v>0</v>
      </c>
      <c r="T15" s="11"/>
      <c r="U15" s="11">
        <f t="shared" si="5"/>
        <v>0</v>
      </c>
      <c r="V15" s="11"/>
      <c r="W15" s="11">
        <f t="shared" si="6"/>
        <v>0</v>
      </c>
      <c r="X15" s="11"/>
      <c r="Y15" s="11">
        <f t="shared" si="7"/>
        <v>0</v>
      </c>
      <c r="Z15" s="11"/>
      <c r="AA15" s="12">
        <f t="shared" si="8"/>
        <v>0</v>
      </c>
      <c r="AB15" s="40">
        <f t="shared" si="9"/>
        <v>825</v>
      </c>
      <c r="AC15" s="11" t="s">
        <v>12</v>
      </c>
    </row>
    <row r="16" spans="1:39" ht="18" customHeight="1">
      <c r="A16" s="11">
        <v>13</v>
      </c>
      <c r="B16" s="20" t="s">
        <v>489</v>
      </c>
      <c r="C16" s="20" t="s">
        <v>707</v>
      </c>
      <c r="D16" s="39" t="s">
        <v>490</v>
      </c>
      <c r="E16" s="39" t="s">
        <v>37</v>
      </c>
      <c r="F16" s="7" t="s">
        <v>5</v>
      </c>
      <c r="G16" s="7">
        <v>10</v>
      </c>
      <c r="H16" s="7">
        <f aca="true" t="shared" si="10" ref="H16:H43">G16*110</f>
        <v>1100</v>
      </c>
      <c r="I16" s="8" t="s">
        <v>5</v>
      </c>
      <c r="J16" s="9" t="str">
        <f aca="true" t="shared" si="11" ref="J16:J43">IF(AND(F16="ΝΑΙ",I16="ΝΑΙ"),"ΟΚ","ΑΠΟΡΡΙΠΤΕΤΑΙ")</f>
        <v>ΟΚ</v>
      </c>
      <c r="K16" s="9" t="s">
        <v>13</v>
      </c>
      <c r="L16" s="9"/>
      <c r="M16" s="9"/>
      <c r="N16" s="11"/>
      <c r="O16" s="11">
        <f aca="true" t="shared" si="12" ref="O16:O43">IF(N16="ΑΡΙΣΤΗ",70,IF(N16="ΠΟΛΥ ΚΑΛΗ",50,IF(N16="ΚΑΛΗ",30,)))</f>
        <v>0</v>
      </c>
      <c r="P16" s="11"/>
      <c r="Q16" s="11">
        <f aca="true" t="shared" si="13" ref="Q16:Q43">IF(P16="ΑΡΙΣΤΗ",70,IF(P16="ΠΟΛΥ ΚΑΛΗ",50,IF(P16="ΚΑΛΗ",30,)))</f>
        <v>0</v>
      </c>
      <c r="R16" s="11"/>
      <c r="S16" s="11">
        <f aca="true" t="shared" si="14" ref="S16:S43">IF(R16="ΑΡΙΣΤΗ",70,IF(R16="ΠΟΛΥ ΚΑΛΗ",50,IF(R16="ΚΑΛΗ",30,)))</f>
        <v>0</v>
      </c>
      <c r="T16" s="11" t="s">
        <v>5</v>
      </c>
      <c r="U16" s="11">
        <f aca="true" t="shared" si="15" ref="U16:U43">IF(T16="ΝΑΙ",150,0)</f>
        <v>150</v>
      </c>
      <c r="V16" s="11" t="s">
        <v>5</v>
      </c>
      <c r="W16" s="11">
        <f aca="true" t="shared" si="16" ref="W16:W43">IF(V16="ΝΑΙ",100,0)</f>
        <v>100</v>
      </c>
      <c r="X16" s="11">
        <v>24</v>
      </c>
      <c r="Y16" s="11">
        <f aca="true" t="shared" si="17" ref="Y16:Y43">X16*17</f>
        <v>408</v>
      </c>
      <c r="Z16" s="11"/>
      <c r="AA16" s="12">
        <f aca="true" t="shared" si="18" ref="AA16:AA43">Z16*7</f>
        <v>0</v>
      </c>
      <c r="AB16" s="40">
        <f aca="true" t="shared" si="19" ref="AB16:AB43">H16+U16+O16+Q16+S16+W16+Y16+AA16</f>
        <v>1758</v>
      </c>
      <c r="AC16" s="11"/>
      <c r="AL16" s="1" t="s">
        <v>5</v>
      </c>
      <c r="AM16" s="1" t="s">
        <v>2</v>
      </c>
    </row>
    <row r="17" spans="1:39" ht="18" customHeight="1">
      <c r="A17" s="11">
        <v>14</v>
      </c>
      <c r="B17" s="20" t="s">
        <v>402</v>
      </c>
      <c r="C17" s="20" t="s">
        <v>669</v>
      </c>
      <c r="D17" s="39" t="s">
        <v>403</v>
      </c>
      <c r="E17" s="39" t="s">
        <v>218</v>
      </c>
      <c r="F17" s="7" t="s">
        <v>5</v>
      </c>
      <c r="G17" s="7">
        <v>9.5</v>
      </c>
      <c r="H17" s="7">
        <f t="shared" si="10"/>
        <v>1045</v>
      </c>
      <c r="I17" s="8" t="s">
        <v>5</v>
      </c>
      <c r="J17" s="9" t="str">
        <f t="shared" si="11"/>
        <v>ΟΚ</v>
      </c>
      <c r="K17" s="9" t="s">
        <v>13</v>
      </c>
      <c r="L17" s="9"/>
      <c r="M17" s="9"/>
      <c r="N17" s="11"/>
      <c r="O17" s="11">
        <f t="shared" si="12"/>
        <v>0</v>
      </c>
      <c r="P17" s="11"/>
      <c r="Q17" s="11">
        <f t="shared" si="13"/>
        <v>0</v>
      </c>
      <c r="R17" s="11"/>
      <c r="S17" s="11">
        <f t="shared" si="14"/>
        <v>0</v>
      </c>
      <c r="T17" s="11" t="s">
        <v>5</v>
      </c>
      <c r="U17" s="11">
        <f t="shared" si="15"/>
        <v>150</v>
      </c>
      <c r="V17" s="11" t="s">
        <v>5</v>
      </c>
      <c r="W17" s="11">
        <f t="shared" si="16"/>
        <v>100</v>
      </c>
      <c r="X17" s="11">
        <v>24</v>
      </c>
      <c r="Y17" s="11">
        <f t="shared" si="17"/>
        <v>408</v>
      </c>
      <c r="Z17" s="11"/>
      <c r="AA17" s="12">
        <f t="shared" si="18"/>
        <v>0</v>
      </c>
      <c r="AB17" s="40">
        <f t="shared" si="19"/>
        <v>1703</v>
      </c>
      <c r="AC17" s="11"/>
      <c r="AL17" s="1" t="s">
        <v>13</v>
      </c>
      <c r="AM17" s="1" t="s">
        <v>6</v>
      </c>
    </row>
    <row r="18" spans="1:39" ht="18" customHeight="1">
      <c r="A18" s="11">
        <v>15</v>
      </c>
      <c r="B18" s="20" t="s">
        <v>192</v>
      </c>
      <c r="C18" s="20" t="s">
        <v>570</v>
      </c>
      <c r="D18" s="39" t="s">
        <v>193</v>
      </c>
      <c r="E18" s="39" t="s">
        <v>116</v>
      </c>
      <c r="F18" s="7" t="s">
        <v>5</v>
      </c>
      <c r="G18" s="7">
        <v>9</v>
      </c>
      <c r="H18" s="7">
        <f t="shared" si="10"/>
        <v>990</v>
      </c>
      <c r="I18" s="8" t="s">
        <v>5</v>
      </c>
      <c r="J18" s="9" t="str">
        <f t="shared" si="11"/>
        <v>ΟΚ</v>
      </c>
      <c r="K18" s="9" t="s">
        <v>13</v>
      </c>
      <c r="L18" s="9"/>
      <c r="M18" s="9"/>
      <c r="N18" s="11"/>
      <c r="O18" s="11">
        <f t="shared" si="12"/>
        <v>0</v>
      </c>
      <c r="P18" s="11"/>
      <c r="Q18" s="11">
        <f t="shared" si="13"/>
        <v>0</v>
      </c>
      <c r="R18" s="11" t="s">
        <v>6</v>
      </c>
      <c r="S18" s="11">
        <f t="shared" si="14"/>
        <v>50</v>
      </c>
      <c r="T18" s="11" t="s">
        <v>5</v>
      </c>
      <c r="U18" s="11">
        <f t="shared" si="15"/>
        <v>150</v>
      </c>
      <c r="V18" s="11" t="s">
        <v>5</v>
      </c>
      <c r="W18" s="11">
        <f t="shared" si="16"/>
        <v>100</v>
      </c>
      <c r="X18" s="11">
        <v>24</v>
      </c>
      <c r="Y18" s="11">
        <f t="shared" si="17"/>
        <v>408</v>
      </c>
      <c r="Z18" s="11"/>
      <c r="AA18" s="12">
        <f t="shared" si="18"/>
        <v>0</v>
      </c>
      <c r="AB18" s="40">
        <f t="shared" si="19"/>
        <v>1698</v>
      </c>
      <c r="AC18" s="11"/>
      <c r="AM18" s="1" t="s">
        <v>3</v>
      </c>
    </row>
    <row r="19" spans="1:29" ht="15">
      <c r="A19" s="11">
        <v>16</v>
      </c>
      <c r="B19" s="20" t="s">
        <v>625</v>
      </c>
      <c r="C19" s="20" t="s">
        <v>624</v>
      </c>
      <c r="D19" s="54" t="s">
        <v>311</v>
      </c>
      <c r="E19" s="54" t="s">
        <v>71</v>
      </c>
      <c r="F19" s="7" t="s">
        <v>5</v>
      </c>
      <c r="G19" s="7">
        <v>9.35</v>
      </c>
      <c r="H19" s="7">
        <f t="shared" si="10"/>
        <v>1028.5</v>
      </c>
      <c r="I19" s="8" t="s">
        <v>5</v>
      </c>
      <c r="J19" s="9" t="str">
        <f t="shared" si="11"/>
        <v>ΟΚ</v>
      </c>
      <c r="K19" s="9" t="s">
        <v>13</v>
      </c>
      <c r="L19" s="9"/>
      <c r="M19" s="9"/>
      <c r="N19" s="11"/>
      <c r="O19" s="11">
        <f t="shared" si="12"/>
        <v>0</v>
      </c>
      <c r="P19" s="11"/>
      <c r="Q19" s="11">
        <f t="shared" si="13"/>
        <v>0</v>
      </c>
      <c r="R19" s="11"/>
      <c r="S19" s="11">
        <f t="shared" si="14"/>
        <v>0</v>
      </c>
      <c r="T19" s="11" t="s">
        <v>5</v>
      </c>
      <c r="U19" s="11">
        <f t="shared" si="15"/>
        <v>150</v>
      </c>
      <c r="V19" s="11" t="s">
        <v>5</v>
      </c>
      <c r="W19" s="11">
        <f t="shared" si="16"/>
        <v>100</v>
      </c>
      <c r="X19" s="11">
        <v>24</v>
      </c>
      <c r="Y19" s="11">
        <f t="shared" si="17"/>
        <v>408</v>
      </c>
      <c r="Z19" s="11"/>
      <c r="AA19" s="12">
        <f t="shared" si="18"/>
        <v>0</v>
      </c>
      <c r="AB19" s="40">
        <f t="shared" si="19"/>
        <v>1686.5</v>
      </c>
      <c r="AC19" s="11"/>
    </row>
    <row r="20" spans="1:29" ht="18" customHeight="1">
      <c r="A20" s="11">
        <v>17</v>
      </c>
      <c r="B20" s="20" t="s">
        <v>32</v>
      </c>
      <c r="C20" s="20" t="s">
        <v>506</v>
      </c>
      <c r="D20" s="39" t="s">
        <v>33</v>
      </c>
      <c r="E20" s="39" t="s">
        <v>34</v>
      </c>
      <c r="F20" s="7" t="s">
        <v>5</v>
      </c>
      <c r="G20" s="7">
        <v>10</v>
      </c>
      <c r="H20" s="7">
        <f t="shared" si="10"/>
        <v>1100</v>
      </c>
      <c r="I20" s="8" t="s">
        <v>5</v>
      </c>
      <c r="J20" s="9" t="str">
        <f t="shared" si="11"/>
        <v>ΟΚ</v>
      </c>
      <c r="K20" s="9" t="s">
        <v>13</v>
      </c>
      <c r="L20" s="9"/>
      <c r="M20" s="9"/>
      <c r="N20" s="11"/>
      <c r="O20" s="11">
        <f t="shared" si="12"/>
        <v>0</v>
      </c>
      <c r="P20" s="11"/>
      <c r="Q20" s="11">
        <f t="shared" si="13"/>
        <v>0</v>
      </c>
      <c r="R20" s="11"/>
      <c r="S20" s="11">
        <f t="shared" si="14"/>
        <v>0</v>
      </c>
      <c r="T20" s="11" t="s">
        <v>5</v>
      </c>
      <c r="U20" s="11">
        <f t="shared" si="15"/>
        <v>150</v>
      </c>
      <c r="V20" s="11"/>
      <c r="W20" s="11">
        <f t="shared" si="16"/>
        <v>0</v>
      </c>
      <c r="X20" s="11">
        <v>24</v>
      </c>
      <c r="Y20" s="11">
        <f t="shared" si="17"/>
        <v>408</v>
      </c>
      <c r="Z20" s="11"/>
      <c r="AA20" s="12">
        <f t="shared" si="18"/>
        <v>0</v>
      </c>
      <c r="AB20" s="40">
        <f t="shared" si="19"/>
        <v>1658</v>
      </c>
      <c r="AC20" s="11"/>
    </row>
    <row r="21" spans="1:29" ht="18" customHeight="1">
      <c r="A21" s="11">
        <v>18</v>
      </c>
      <c r="B21" s="20" t="s">
        <v>345</v>
      </c>
      <c r="C21" s="20" t="s">
        <v>644</v>
      </c>
      <c r="D21" s="39" t="s">
        <v>346</v>
      </c>
      <c r="E21" s="39" t="s">
        <v>134</v>
      </c>
      <c r="F21" s="7" t="s">
        <v>5</v>
      </c>
      <c r="G21" s="7">
        <v>9.95</v>
      </c>
      <c r="H21" s="7">
        <f t="shared" si="10"/>
        <v>1094.5</v>
      </c>
      <c r="I21" s="8" t="s">
        <v>5</v>
      </c>
      <c r="J21" s="9" t="str">
        <f t="shared" si="11"/>
        <v>ΟΚ</v>
      </c>
      <c r="K21" s="9" t="s">
        <v>13</v>
      </c>
      <c r="L21" s="9"/>
      <c r="M21" s="9"/>
      <c r="N21" s="11"/>
      <c r="O21" s="11">
        <f t="shared" si="12"/>
        <v>0</v>
      </c>
      <c r="P21" s="11"/>
      <c r="Q21" s="11">
        <f t="shared" si="13"/>
        <v>0</v>
      </c>
      <c r="R21" s="11" t="s">
        <v>3</v>
      </c>
      <c r="S21" s="11">
        <f t="shared" si="14"/>
        <v>30</v>
      </c>
      <c r="T21" s="11"/>
      <c r="U21" s="11">
        <f t="shared" si="15"/>
        <v>0</v>
      </c>
      <c r="V21" s="11" t="s">
        <v>5</v>
      </c>
      <c r="W21" s="11">
        <f t="shared" si="16"/>
        <v>100</v>
      </c>
      <c r="X21" s="11">
        <v>24</v>
      </c>
      <c r="Y21" s="11">
        <f t="shared" si="17"/>
        <v>408</v>
      </c>
      <c r="Z21" s="11"/>
      <c r="AA21" s="12">
        <f t="shared" si="18"/>
        <v>0</v>
      </c>
      <c r="AB21" s="40">
        <f t="shared" si="19"/>
        <v>1632.5</v>
      </c>
      <c r="AC21" s="11"/>
    </row>
    <row r="22" spans="1:29" ht="18" customHeight="1">
      <c r="A22" s="11">
        <v>19</v>
      </c>
      <c r="B22" s="55" t="s">
        <v>273</v>
      </c>
      <c r="C22" s="55" t="s">
        <v>607</v>
      </c>
      <c r="D22" s="54" t="s">
        <v>274</v>
      </c>
      <c r="E22" s="54" t="s">
        <v>37</v>
      </c>
      <c r="F22" s="7" t="s">
        <v>5</v>
      </c>
      <c r="G22" s="7">
        <v>9.95</v>
      </c>
      <c r="H22" s="7">
        <f t="shared" si="10"/>
        <v>1094.5</v>
      </c>
      <c r="I22" s="8" t="s">
        <v>5</v>
      </c>
      <c r="J22" s="9" t="str">
        <f t="shared" si="11"/>
        <v>ΟΚ</v>
      </c>
      <c r="K22" s="9" t="s">
        <v>13</v>
      </c>
      <c r="L22" s="9"/>
      <c r="M22" s="9"/>
      <c r="N22" s="11"/>
      <c r="O22" s="11">
        <f t="shared" si="12"/>
        <v>0</v>
      </c>
      <c r="P22" s="11"/>
      <c r="Q22" s="11">
        <f t="shared" si="13"/>
        <v>0</v>
      </c>
      <c r="R22" s="11"/>
      <c r="S22" s="11">
        <f t="shared" si="14"/>
        <v>0</v>
      </c>
      <c r="T22" s="11"/>
      <c r="U22" s="11">
        <f t="shared" si="15"/>
        <v>0</v>
      </c>
      <c r="V22" s="11" t="s">
        <v>5</v>
      </c>
      <c r="W22" s="11">
        <f t="shared" si="16"/>
        <v>100</v>
      </c>
      <c r="X22" s="11">
        <v>24</v>
      </c>
      <c r="Y22" s="11">
        <f t="shared" si="17"/>
        <v>408</v>
      </c>
      <c r="Z22" s="11"/>
      <c r="AA22" s="12">
        <f t="shared" si="18"/>
        <v>0</v>
      </c>
      <c r="AB22" s="40">
        <f t="shared" si="19"/>
        <v>1602.5</v>
      </c>
      <c r="AC22" s="11"/>
    </row>
    <row r="23" spans="1:29" ht="15">
      <c r="A23" s="11">
        <v>20</v>
      </c>
      <c r="B23" s="20" t="s">
        <v>392</v>
      </c>
      <c r="C23" s="20" t="s">
        <v>665</v>
      </c>
      <c r="D23" s="39" t="s">
        <v>393</v>
      </c>
      <c r="E23" s="39" t="s">
        <v>394</v>
      </c>
      <c r="F23" s="7" t="s">
        <v>5</v>
      </c>
      <c r="G23" s="7">
        <v>8.5</v>
      </c>
      <c r="H23" s="7">
        <f t="shared" si="10"/>
        <v>935</v>
      </c>
      <c r="I23" s="8" t="s">
        <v>5</v>
      </c>
      <c r="J23" s="9" t="str">
        <f t="shared" si="11"/>
        <v>ΟΚ</v>
      </c>
      <c r="K23" s="9" t="s">
        <v>13</v>
      </c>
      <c r="L23" s="9"/>
      <c r="M23" s="9"/>
      <c r="N23" s="11"/>
      <c r="O23" s="11">
        <f t="shared" si="12"/>
        <v>0</v>
      </c>
      <c r="P23" s="11"/>
      <c r="Q23" s="11">
        <f t="shared" si="13"/>
        <v>0</v>
      </c>
      <c r="R23" s="11"/>
      <c r="S23" s="11">
        <f t="shared" si="14"/>
        <v>0</v>
      </c>
      <c r="T23" s="11" t="s">
        <v>5</v>
      </c>
      <c r="U23" s="11">
        <f t="shared" si="15"/>
        <v>150</v>
      </c>
      <c r="V23" s="11" t="s">
        <v>5</v>
      </c>
      <c r="W23" s="11">
        <f t="shared" si="16"/>
        <v>100</v>
      </c>
      <c r="X23" s="11">
        <v>24</v>
      </c>
      <c r="Y23" s="11">
        <f t="shared" si="17"/>
        <v>408</v>
      </c>
      <c r="Z23" s="11"/>
      <c r="AA23" s="12">
        <f t="shared" si="18"/>
        <v>0</v>
      </c>
      <c r="AB23" s="40">
        <f t="shared" si="19"/>
        <v>1593</v>
      </c>
      <c r="AC23" s="11"/>
    </row>
    <row r="24" spans="1:29" ht="15">
      <c r="A24" s="11">
        <v>21</v>
      </c>
      <c r="B24" s="20" t="s">
        <v>385</v>
      </c>
      <c r="C24" s="20" t="s">
        <v>661</v>
      </c>
      <c r="D24" s="39" t="s">
        <v>662</v>
      </c>
      <c r="E24" s="39" t="s">
        <v>100</v>
      </c>
      <c r="F24" s="7" t="s">
        <v>5</v>
      </c>
      <c r="G24" s="7">
        <v>9.23</v>
      </c>
      <c r="H24" s="7">
        <f t="shared" si="10"/>
        <v>1015.3000000000001</v>
      </c>
      <c r="I24" s="8" t="s">
        <v>5</v>
      </c>
      <c r="J24" s="9" t="str">
        <f t="shared" si="11"/>
        <v>ΟΚ</v>
      </c>
      <c r="K24" s="9" t="s">
        <v>13</v>
      </c>
      <c r="L24" s="9"/>
      <c r="M24" s="9"/>
      <c r="N24" s="11"/>
      <c r="O24" s="11">
        <f t="shared" si="12"/>
        <v>0</v>
      </c>
      <c r="P24" s="11"/>
      <c r="Q24" s="11">
        <f t="shared" si="13"/>
        <v>0</v>
      </c>
      <c r="R24" s="11" t="s">
        <v>6</v>
      </c>
      <c r="S24" s="11">
        <f t="shared" si="14"/>
        <v>50</v>
      </c>
      <c r="T24" s="11"/>
      <c r="U24" s="11">
        <f t="shared" si="15"/>
        <v>0</v>
      </c>
      <c r="V24" s="11" t="s">
        <v>5</v>
      </c>
      <c r="W24" s="11">
        <f t="shared" si="16"/>
        <v>100</v>
      </c>
      <c r="X24" s="11">
        <v>24</v>
      </c>
      <c r="Y24" s="11">
        <f t="shared" si="17"/>
        <v>408</v>
      </c>
      <c r="Z24" s="11"/>
      <c r="AA24" s="12">
        <f t="shared" si="18"/>
        <v>0</v>
      </c>
      <c r="AB24" s="40">
        <f t="shared" si="19"/>
        <v>1573.3000000000002</v>
      </c>
      <c r="AC24" s="11"/>
    </row>
    <row r="25" spans="1:29" ht="15">
      <c r="A25" s="11">
        <v>22</v>
      </c>
      <c r="B25" s="20" t="s">
        <v>473</v>
      </c>
      <c r="C25" s="20" t="s">
        <v>698</v>
      </c>
      <c r="D25" s="39" t="s">
        <v>474</v>
      </c>
      <c r="E25" s="39" t="s">
        <v>100</v>
      </c>
      <c r="F25" s="7" t="s">
        <v>5</v>
      </c>
      <c r="G25" s="7">
        <v>9.85</v>
      </c>
      <c r="H25" s="7">
        <f t="shared" si="10"/>
        <v>1083.5</v>
      </c>
      <c r="I25" s="8" t="s">
        <v>5</v>
      </c>
      <c r="J25" s="9" t="str">
        <f t="shared" si="11"/>
        <v>ΟΚ</v>
      </c>
      <c r="K25" s="9" t="s">
        <v>13</v>
      </c>
      <c r="L25" s="9"/>
      <c r="M25" s="9"/>
      <c r="N25" s="11" t="s">
        <v>3</v>
      </c>
      <c r="O25" s="11">
        <f t="shared" si="12"/>
        <v>30</v>
      </c>
      <c r="P25" s="11"/>
      <c r="Q25" s="11">
        <f t="shared" si="13"/>
        <v>0</v>
      </c>
      <c r="R25" s="11" t="s">
        <v>2</v>
      </c>
      <c r="S25" s="11">
        <f t="shared" si="14"/>
        <v>70</v>
      </c>
      <c r="T25" s="11" t="s">
        <v>5</v>
      </c>
      <c r="U25" s="11">
        <f t="shared" si="15"/>
        <v>150</v>
      </c>
      <c r="V25" s="11" t="s">
        <v>5</v>
      </c>
      <c r="W25" s="11">
        <f t="shared" si="16"/>
        <v>100</v>
      </c>
      <c r="X25" s="11">
        <v>6</v>
      </c>
      <c r="Y25" s="11">
        <f t="shared" si="17"/>
        <v>102</v>
      </c>
      <c r="Z25" s="11"/>
      <c r="AA25" s="12">
        <f t="shared" si="18"/>
        <v>0</v>
      </c>
      <c r="AB25" s="40">
        <f t="shared" si="19"/>
        <v>1535.5</v>
      </c>
      <c r="AC25" s="11"/>
    </row>
    <row r="26" spans="1:29" ht="15">
      <c r="A26" s="11">
        <v>23</v>
      </c>
      <c r="B26" s="20" t="s">
        <v>437</v>
      </c>
      <c r="C26" s="20" t="s">
        <v>683</v>
      </c>
      <c r="D26" s="39" t="s">
        <v>438</v>
      </c>
      <c r="E26" s="39" t="s">
        <v>124</v>
      </c>
      <c r="F26" s="7" t="s">
        <v>5</v>
      </c>
      <c r="G26" s="7">
        <v>7.8</v>
      </c>
      <c r="H26" s="7">
        <f t="shared" si="10"/>
        <v>858</v>
      </c>
      <c r="I26" s="8" t="s">
        <v>5</v>
      </c>
      <c r="J26" s="9" t="str">
        <f t="shared" si="11"/>
        <v>ΟΚ</v>
      </c>
      <c r="K26" s="9" t="s">
        <v>13</v>
      </c>
      <c r="L26" s="9"/>
      <c r="M26" s="9"/>
      <c r="N26" s="11"/>
      <c r="O26" s="11">
        <f t="shared" si="12"/>
        <v>0</v>
      </c>
      <c r="P26" s="11"/>
      <c r="Q26" s="11">
        <f t="shared" si="13"/>
        <v>0</v>
      </c>
      <c r="R26" s="11"/>
      <c r="S26" s="11">
        <f t="shared" si="14"/>
        <v>0</v>
      </c>
      <c r="T26" s="11" t="s">
        <v>5</v>
      </c>
      <c r="U26" s="11">
        <f t="shared" si="15"/>
        <v>150</v>
      </c>
      <c r="V26" s="11" t="s">
        <v>5</v>
      </c>
      <c r="W26" s="11">
        <f t="shared" si="16"/>
        <v>100</v>
      </c>
      <c r="X26" s="11">
        <v>24</v>
      </c>
      <c r="Y26" s="11">
        <f t="shared" si="17"/>
        <v>408</v>
      </c>
      <c r="Z26" s="11"/>
      <c r="AA26" s="12">
        <f t="shared" si="18"/>
        <v>0</v>
      </c>
      <c r="AB26" s="40">
        <f t="shared" si="19"/>
        <v>1516</v>
      </c>
      <c r="AC26" s="11"/>
    </row>
    <row r="27" spans="1:29" ht="15">
      <c r="A27" s="11">
        <v>24</v>
      </c>
      <c r="B27" s="20" t="s">
        <v>29</v>
      </c>
      <c r="C27" s="20" t="s">
        <v>604</v>
      </c>
      <c r="D27" s="39" t="s">
        <v>30</v>
      </c>
      <c r="E27" s="39" t="s">
        <v>31</v>
      </c>
      <c r="F27" s="7" t="s">
        <v>5</v>
      </c>
      <c r="G27" s="7">
        <v>7.82</v>
      </c>
      <c r="H27" s="7">
        <f t="shared" si="10"/>
        <v>860.2</v>
      </c>
      <c r="I27" s="8" t="s">
        <v>5</v>
      </c>
      <c r="J27" s="9" t="str">
        <f t="shared" si="11"/>
        <v>ΟΚ</v>
      </c>
      <c r="K27" s="9" t="s">
        <v>13</v>
      </c>
      <c r="L27" s="9"/>
      <c r="M27" s="9"/>
      <c r="N27" s="11" t="s">
        <v>2</v>
      </c>
      <c r="O27" s="11">
        <f t="shared" si="12"/>
        <v>70</v>
      </c>
      <c r="P27" s="11"/>
      <c r="Q27" s="11">
        <f t="shared" si="13"/>
        <v>0</v>
      </c>
      <c r="R27" s="11"/>
      <c r="S27" s="11">
        <f t="shared" si="14"/>
        <v>0</v>
      </c>
      <c r="T27" s="11" t="s">
        <v>5</v>
      </c>
      <c r="U27" s="11">
        <f t="shared" si="15"/>
        <v>150</v>
      </c>
      <c r="V27" s="11" t="s">
        <v>5</v>
      </c>
      <c r="W27" s="11">
        <f t="shared" si="16"/>
        <v>100</v>
      </c>
      <c r="X27" s="11">
        <v>19</v>
      </c>
      <c r="Y27" s="11">
        <f t="shared" si="17"/>
        <v>323</v>
      </c>
      <c r="Z27" s="11"/>
      <c r="AA27" s="12">
        <f t="shared" si="18"/>
        <v>0</v>
      </c>
      <c r="AB27" s="40">
        <f t="shared" si="19"/>
        <v>1503.2</v>
      </c>
      <c r="AC27" s="11"/>
    </row>
    <row r="28" spans="1:29" ht="15">
      <c r="A28" s="11">
        <v>25</v>
      </c>
      <c r="B28" s="20" t="s">
        <v>44</v>
      </c>
      <c r="C28" s="20" t="s">
        <v>511</v>
      </c>
      <c r="D28" s="39" t="s">
        <v>45</v>
      </c>
      <c r="E28" s="39" t="s">
        <v>46</v>
      </c>
      <c r="F28" s="7" t="s">
        <v>5</v>
      </c>
      <c r="G28" s="7">
        <v>9.9</v>
      </c>
      <c r="H28" s="7">
        <f t="shared" si="10"/>
        <v>1089</v>
      </c>
      <c r="I28" s="8" t="s">
        <v>5</v>
      </c>
      <c r="J28" s="9" t="str">
        <f t="shared" si="11"/>
        <v>ΟΚ</v>
      </c>
      <c r="K28" s="9" t="s">
        <v>13</v>
      </c>
      <c r="L28" s="9"/>
      <c r="M28" s="9"/>
      <c r="N28" s="11"/>
      <c r="O28" s="11">
        <f t="shared" si="12"/>
        <v>0</v>
      </c>
      <c r="P28" s="11"/>
      <c r="Q28" s="11">
        <f t="shared" si="13"/>
        <v>0</v>
      </c>
      <c r="R28" s="11"/>
      <c r="S28" s="11">
        <f t="shared" si="14"/>
        <v>0</v>
      </c>
      <c r="T28" s="11"/>
      <c r="U28" s="11">
        <f t="shared" si="15"/>
        <v>0</v>
      </c>
      <c r="V28" s="11"/>
      <c r="W28" s="11">
        <f t="shared" si="16"/>
        <v>0</v>
      </c>
      <c r="X28" s="11">
        <v>24</v>
      </c>
      <c r="Y28" s="11">
        <f t="shared" si="17"/>
        <v>408</v>
      </c>
      <c r="Z28" s="11"/>
      <c r="AA28" s="12">
        <f t="shared" si="18"/>
        <v>0</v>
      </c>
      <c r="AB28" s="40">
        <f t="shared" si="19"/>
        <v>1497</v>
      </c>
      <c r="AC28" s="11"/>
    </row>
    <row r="29" spans="1:29" ht="15">
      <c r="A29" s="11">
        <v>26</v>
      </c>
      <c r="B29" s="20" t="s">
        <v>160</v>
      </c>
      <c r="C29" s="20" t="s">
        <v>555</v>
      </c>
      <c r="D29" s="39" t="s">
        <v>161</v>
      </c>
      <c r="E29" s="39" t="s">
        <v>103</v>
      </c>
      <c r="F29" s="7" t="s">
        <v>5</v>
      </c>
      <c r="G29" s="7">
        <v>9.75</v>
      </c>
      <c r="H29" s="7">
        <f t="shared" si="10"/>
        <v>1072.5</v>
      </c>
      <c r="I29" s="8" t="s">
        <v>5</v>
      </c>
      <c r="J29" s="9" t="str">
        <f t="shared" si="11"/>
        <v>ΟΚ</v>
      </c>
      <c r="K29" s="9" t="s">
        <v>13</v>
      </c>
      <c r="L29" s="9"/>
      <c r="M29" s="9" t="s">
        <v>5</v>
      </c>
      <c r="N29" s="11"/>
      <c r="O29" s="11">
        <f t="shared" si="12"/>
        <v>0</v>
      </c>
      <c r="P29" s="11"/>
      <c r="Q29" s="11">
        <f t="shared" si="13"/>
        <v>0</v>
      </c>
      <c r="R29" s="11"/>
      <c r="S29" s="11">
        <f t="shared" si="14"/>
        <v>0</v>
      </c>
      <c r="T29" s="11"/>
      <c r="U29" s="11">
        <f t="shared" si="15"/>
        <v>0</v>
      </c>
      <c r="V29" s="11" t="s">
        <v>5</v>
      </c>
      <c r="W29" s="11">
        <f t="shared" si="16"/>
        <v>100</v>
      </c>
      <c r="X29" s="11">
        <v>19</v>
      </c>
      <c r="Y29" s="11">
        <f t="shared" si="17"/>
        <v>323</v>
      </c>
      <c r="Z29" s="11"/>
      <c r="AA29" s="12">
        <f t="shared" si="18"/>
        <v>0</v>
      </c>
      <c r="AB29" s="40">
        <f t="shared" si="19"/>
        <v>1495.5</v>
      </c>
      <c r="AC29" s="11"/>
    </row>
    <row r="30" spans="1:29" ht="15">
      <c r="A30" s="11">
        <v>27</v>
      </c>
      <c r="B30" s="20" t="s">
        <v>271</v>
      </c>
      <c r="C30" s="20" t="s">
        <v>606</v>
      </c>
      <c r="D30" s="39" t="s">
        <v>272</v>
      </c>
      <c r="E30" s="39" t="s">
        <v>69</v>
      </c>
      <c r="F30" s="7" t="s">
        <v>5</v>
      </c>
      <c r="G30" s="7">
        <v>8.81</v>
      </c>
      <c r="H30" s="7">
        <f t="shared" si="10"/>
        <v>969.1</v>
      </c>
      <c r="I30" s="8" t="s">
        <v>5</v>
      </c>
      <c r="J30" s="9" t="str">
        <f t="shared" si="11"/>
        <v>ΟΚ</v>
      </c>
      <c r="K30" s="9" t="s">
        <v>13</v>
      </c>
      <c r="L30" s="9"/>
      <c r="M30" s="9"/>
      <c r="N30" s="11"/>
      <c r="O30" s="11">
        <f t="shared" si="12"/>
        <v>0</v>
      </c>
      <c r="P30" s="11"/>
      <c r="Q30" s="11">
        <f t="shared" si="13"/>
        <v>0</v>
      </c>
      <c r="R30" s="11"/>
      <c r="S30" s="11">
        <f t="shared" si="14"/>
        <v>0</v>
      </c>
      <c r="T30" s="11" t="s">
        <v>5</v>
      </c>
      <c r="U30" s="11">
        <f t="shared" si="15"/>
        <v>150</v>
      </c>
      <c r="V30" s="11" t="s">
        <v>5</v>
      </c>
      <c r="W30" s="11">
        <f t="shared" si="16"/>
        <v>100</v>
      </c>
      <c r="X30" s="11">
        <v>15</v>
      </c>
      <c r="Y30" s="11">
        <f t="shared" si="17"/>
        <v>255</v>
      </c>
      <c r="Z30" s="11"/>
      <c r="AA30" s="12">
        <f t="shared" si="18"/>
        <v>0</v>
      </c>
      <c r="AB30" s="40">
        <f t="shared" si="19"/>
        <v>1474.1</v>
      </c>
      <c r="AC30" s="11"/>
    </row>
    <row r="31" spans="1:29" ht="15">
      <c r="A31" s="11">
        <v>28</v>
      </c>
      <c r="B31" s="20" t="s">
        <v>266</v>
      </c>
      <c r="C31" s="20" t="s">
        <v>605</v>
      </c>
      <c r="D31" s="39" t="s">
        <v>267</v>
      </c>
      <c r="E31" s="39" t="s">
        <v>268</v>
      </c>
      <c r="F31" s="7" t="s">
        <v>5</v>
      </c>
      <c r="G31" s="7">
        <v>10</v>
      </c>
      <c r="H31" s="7">
        <f t="shared" si="10"/>
        <v>1100</v>
      </c>
      <c r="I31" s="8" t="s">
        <v>5</v>
      </c>
      <c r="J31" s="9" t="str">
        <f t="shared" si="11"/>
        <v>ΟΚ</v>
      </c>
      <c r="K31" s="9" t="s">
        <v>13</v>
      </c>
      <c r="L31" s="9"/>
      <c r="M31" s="9"/>
      <c r="N31" s="11"/>
      <c r="O31" s="11">
        <f t="shared" si="12"/>
        <v>0</v>
      </c>
      <c r="P31" s="11"/>
      <c r="Q31" s="11">
        <f t="shared" si="13"/>
        <v>0</v>
      </c>
      <c r="R31" s="11"/>
      <c r="S31" s="11">
        <f t="shared" si="14"/>
        <v>0</v>
      </c>
      <c r="T31" s="11"/>
      <c r="U31" s="11">
        <f t="shared" si="15"/>
        <v>0</v>
      </c>
      <c r="V31" s="11" t="s">
        <v>5</v>
      </c>
      <c r="W31" s="11">
        <f t="shared" si="16"/>
        <v>100</v>
      </c>
      <c r="X31" s="11">
        <v>16</v>
      </c>
      <c r="Y31" s="11">
        <f t="shared" si="17"/>
        <v>272</v>
      </c>
      <c r="Z31" s="11"/>
      <c r="AA31" s="12">
        <f t="shared" si="18"/>
        <v>0</v>
      </c>
      <c r="AB31" s="40">
        <f t="shared" si="19"/>
        <v>1472</v>
      </c>
      <c r="AC31" s="11"/>
    </row>
    <row r="32" spans="1:29" ht="15">
      <c r="A32" s="11">
        <v>29</v>
      </c>
      <c r="B32" s="20" t="s">
        <v>275</v>
      </c>
      <c r="C32" s="20" t="s">
        <v>608</v>
      </c>
      <c r="D32" s="39" t="s">
        <v>276</v>
      </c>
      <c r="E32" s="39" t="s">
        <v>92</v>
      </c>
      <c r="F32" s="7" t="s">
        <v>5</v>
      </c>
      <c r="G32" s="7">
        <v>7.35</v>
      </c>
      <c r="H32" s="7">
        <f t="shared" si="10"/>
        <v>808.5</v>
      </c>
      <c r="I32" s="8" t="s">
        <v>5</v>
      </c>
      <c r="J32" s="9" t="str">
        <f t="shared" si="11"/>
        <v>ΟΚ</v>
      </c>
      <c r="K32" s="9" t="s">
        <v>13</v>
      </c>
      <c r="L32" s="9"/>
      <c r="M32" s="9"/>
      <c r="N32" s="11"/>
      <c r="O32" s="11">
        <f t="shared" si="12"/>
        <v>0</v>
      </c>
      <c r="P32" s="11"/>
      <c r="Q32" s="11">
        <f t="shared" si="13"/>
        <v>0</v>
      </c>
      <c r="R32" s="11"/>
      <c r="S32" s="11">
        <f t="shared" si="14"/>
        <v>0</v>
      </c>
      <c r="T32" s="11" t="s">
        <v>5</v>
      </c>
      <c r="U32" s="11">
        <f t="shared" si="15"/>
        <v>150</v>
      </c>
      <c r="V32" s="11" t="s">
        <v>5</v>
      </c>
      <c r="W32" s="11">
        <f t="shared" si="16"/>
        <v>100</v>
      </c>
      <c r="X32" s="11">
        <v>24</v>
      </c>
      <c r="Y32" s="11">
        <f t="shared" si="17"/>
        <v>408</v>
      </c>
      <c r="Z32" s="11"/>
      <c r="AA32" s="12">
        <f t="shared" si="18"/>
        <v>0</v>
      </c>
      <c r="AB32" s="40">
        <f t="shared" si="19"/>
        <v>1466.5</v>
      </c>
      <c r="AC32" s="11"/>
    </row>
    <row r="33" spans="1:29" ht="15">
      <c r="A33" s="11">
        <v>30</v>
      </c>
      <c r="B33" s="20" t="s">
        <v>485</v>
      </c>
      <c r="C33" s="20" t="s">
        <v>705</v>
      </c>
      <c r="D33" s="39" t="s">
        <v>486</v>
      </c>
      <c r="E33" s="39" t="s">
        <v>100</v>
      </c>
      <c r="F33" s="7" t="s">
        <v>5</v>
      </c>
      <c r="G33" s="7">
        <v>8.75</v>
      </c>
      <c r="H33" s="7">
        <f t="shared" si="10"/>
        <v>962.5</v>
      </c>
      <c r="I33" s="8" t="s">
        <v>5</v>
      </c>
      <c r="J33" s="9" t="str">
        <f t="shared" si="11"/>
        <v>ΟΚ</v>
      </c>
      <c r="K33" s="9" t="s">
        <v>13</v>
      </c>
      <c r="L33" s="9"/>
      <c r="M33" s="9"/>
      <c r="N33" s="11"/>
      <c r="O33" s="11">
        <f t="shared" si="12"/>
        <v>0</v>
      </c>
      <c r="P33" s="11"/>
      <c r="Q33" s="11">
        <f t="shared" si="13"/>
        <v>0</v>
      </c>
      <c r="R33" s="11"/>
      <c r="S33" s="11">
        <f t="shared" si="14"/>
        <v>0</v>
      </c>
      <c r="T33" s="11" t="s">
        <v>5</v>
      </c>
      <c r="U33" s="11">
        <f t="shared" si="15"/>
        <v>150</v>
      </c>
      <c r="V33" s="11"/>
      <c r="W33" s="11">
        <f t="shared" si="16"/>
        <v>0</v>
      </c>
      <c r="X33" s="11">
        <v>20</v>
      </c>
      <c r="Y33" s="11">
        <f t="shared" si="17"/>
        <v>340</v>
      </c>
      <c r="Z33" s="11"/>
      <c r="AA33" s="12">
        <f t="shared" si="18"/>
        <v>0</v>
      </c>
      <c r="AB33" s="40">
        <f t="shared" si="19"/>
        <v>1452.5</v>
      </c>
      <c r="AC33" s="11"/>
    </row>
    <row r="34" spans="1:29" ht="15">
      <c r="A34" s="11">
        <v>31</v>
      </c>
      <c r="B34" s="20" t="s">
        <v>481</v>
      </c>
      <c r="C34" s="20" t="s">
        <v>703</v>
      </c>
      <c r="D34" s="39" t="s">
        <v>482</v>
      </c>
      <c r="E34" s="39" t="s">
        <v>364</v>
      </c>
      <c r="F34" s="7" t="s">
        <v>5</v>
      </c>
      <c r="G34" s="7">
        <v>8.5</v>
      </c>
      <c r="H34" s="7">
        <f t="shared" si="10"/>
        <v>935</v>
      </c>
      <c r="I34" s="8" t="s">
        <v>5</v>
      </c>
      <c r="J34" s="9" t="str">
        <f t="shared" si="11"/>
        <v>ΟΚ</v>
      </c>
      <c r="K34" s="9" t="s">
        <v>13</v>
      </c>
      <c r="L34" s="9"/>
      <c r="M34" s="9"/>
      <c r="N34" s="11"/>
      <c r="O34" s="11">
        <f t="shared" si="12"/>
        <v>0</v>
      </c>
      <c r="P34" s="11"/>
      <c r="Q34" s="11">
        <f t="shared" si="13"/>
        <v>0</v>
      </c>
      <c r="R34" s="11"/>
      <c r="S34" s="11">
        <f t="shared" si="14"/>
        <v>0</v>
      </c>
      <c r="T34" s="11"/>
      <c r="U34" s="11">
        <f t="shared" si="15"/>
        <v>0</v>
      </c>
      <c r="V34" s="11" t="s">
        <v>5</v>
      </c>
      <c r="W34" s="11">
        <f t="shared" si="16"/>
        <v>100</v>
      </c>
      <c r="X34" s="11">
        <v>24</v>
      </c>
      <c r="Y34" s="11">
        <f t="shared" si="17"/>
        <v>408</v>
      </c>
      <c r="Z34" s="11"/>
      <c r="AA34" s="12">
        <f t="shared" si="18"/>
        <v>0</v>
      </c>
      <c r="AB34" s="40">
        <f t="shared" si="19"/>
        <v>1443</v>
      </c>
      <c r="AC34" s="11"/>
    </row>
    <row r="35" spans="1:29" ht="15">
      <c r="A35" s="11">
        <v>32</v>
      </c>
      <c r="B35" s="20" t="s">
        <v>365</v>
      </c>
      <c r="C35" s="20" t="s">
        <v>652</v>
      </c>
      <c r="D35" s="39" t="s">
        <v>366</v>
      </c>
      <c r="E35" s="39" t="s">
        <v>100</v>
      </c>
      <c r="F35" s="7" t="s">
        <v>5</v>
      </c>
      <c r="G35" s="7">
        <v>9.25</v>
      </c>
      <c r="H35" s="7">
        <f t="shared" si="10"/>
        <v>1017.5</v>
      </c>
      <c r="I35" s="8" t="s">
        <v>5</v>
      </c>
      <c r="J35" s="9" t="str">
        <f t="shared" si="11"/>
        <v>ΟΚ</v>
      </c>
      <c r="K35" s="9" t="s">
        <v>13</v>
      </c>
      <c r="L35" s="9"/>
      <c r="M35" s="9"/>
      <c r="N35" s="11"/>
      <c r="O35" s="11">
        <f t="shared" si="12"/>
        <v>0</v>
      </c>
      <c r="P35" s="11"/>
      <c r="Q35" s="11">
        <f t="shared" si="13"/>
        <v>0</v>
      </c>
      <c r="R35" s="11"/>
      <c r="S35" s="11">
        <f t="shared" si="14"/>
        <v>0</v>
      </c>
      <c r="T35" s="11"/>
      <c r="U35" s="11">
        <f t="shared" si="15"/>
        <v>0</v>
      </c>
      <c r="V35" s="11"/>
      <c r="W35" s="11">
        <f t="shared" si="16"/>
        <v>0</v>
      </c>
      <c r="X35" s="11">
        <v>24</v>
      </c>
      <c r="Y35" s="11">
        <f t="shared" si="17"/>
        <v>408</v>
      </c>
      <c r="Z35" s="11"/>
      <c r="AA35" s="12">
        <f t="shared" si="18"/>
        <v>0</v>
      </c>
      <c r="AB35" s="40">
        <f t="shared" si="19"/>
        <v>1425.5</v>
      </c>
      <c r="AC35" s="11"/>
    </row>
    <row r="36" spans="1:29" ht="15">
      <c r="A36" s="11">
        <v>33</v>
      </c>
      <c r="B36" s="20" t="s">
        <v>210</v>
      </c>
      <c r="C36" s="20" t="s">
        <v>577</v>
      </c>
      <c r="D36" s="39" t="s">
        <v>211</v>
      </c>
      <c r="E36" s="39" t="s">
        <v>100</v>
      </c>
      <c r="F36" s="7" t="s">
        <v>5</v>
      </c>
      <c r="G36" s="7">
        <v>10</v>
      </c>
      <c r="H36" s="7">
        <f t="shared" si="10"/>
        <v>1100</v>
      </c>
      <c r="I36" s="8" t="s">
        <v>5</v>
      </c>
      <c r="J36" s="9" t="str">
        <f t="shared" si="11"/>
        <v>ΟΚ</v>
      </c>
      <c r="K36" s="9" t="s">
        <v>13</v>
      </c>
      <c r="L36" s="9"/>
      <c r="M36" s="9"/>
      <c r="N36" s="11"/>
      <c r="O36" s="11">
        <f t="shared" si="12"/>
        <v>0</v>
      </c>
      <c r="P36" s="11"/>
      <c r="Q36" s="11">
        <f t="shared" si="13"/>
        <v>0</v>
      </c>
      <c r="R36" s="11" t="s">
        <v>2</v>
      </c>
      <c r="S36" s="11">
        <f t="shared" si="14"/>
        <v>70</v>
      </c>
      <c r="T36" s="11" t="s">
        <v>5</v>
      </c>
      <c r="U36" s="11">
        <f t="shared" si="15"/>
        <v>150</v>
      </c>
      <c r="V36" s="11" t="s">
        <v>5</v>
      </c>
      <c r="W36" s="11">
        <f t="shared" si="16"/>
        <v>100</v>
      </c>
      <c r="X36" s="11"/>
      <c r="Y36" s="11">
        <f t="shared" si="17"/>
        <v>0</v>
      </c>
      <c r="Z36" s="11"/>
      <c r="AA36" s="12">
        <f t="shared" si="18"/>
        <v>0</v>
      </c>
      <c r="AB36" s="40">
        <f t="shared" si="19"/>
        <v>1420</v>
      </c>
      <c r="AC36" s="11"/>
    </row>
    <row r="37" spans="1:29" ht="15">
      <c r="A37" s="11">
        <v>34</v>
      </c>
      <c r="B37" s="20" t="s">
        <v>448</v>
      </c>
      <c r="C37" s="20" t="s">
        <v>689</v>
      </c>
      <c r="D37" s="39" t="s">
        <v>449</v>
      </c>
      <c r="E37" s="39" t="s">
        <v>450</v>
      </c>
      <c r="F37" s="7" t="s">
        <v>5</v>
      </c>
      <c r="G37" s="7">
        <v>9.5</v>
      </c>
      <c r="H37" s="7">
        <f t="shared" si="10"/>
        <v>1045</v>
      </c>
      <c r="I37" s="8" t="s">
        <v>5</v>
      </c>
      <c r="J37" s="9" t="str">
        <f t="shared" si="11"/>
        <v>ΟΚ</v>
      </c>
      <c r="K37" s="9" t="s">
        <v>13</v>
      </c>
      <c r="L37" s="9"/>
      <c r="M37" s="9"/>
      <c r="N37" s="11"/>
      <c r="O37" s="11">
        <f t="shared" si="12"/>
        <v>0</v>
      </c>
      <c r="P37" s="11"/>
      <c r="Q37" s="11">
        <f t="shared" si="13"/>
        <v>0</v>
      </c>
      <c r="R37" s="11"/>
      <c r="S37" s="11">
        <f t="shared" si="14"/>
        <v>0</v>
      </c>
      <c r="T37" s="11"/>
      <c r="U37" s="11">
        <f t="shared" si="15"/>
        <v>0</v>
      </c>
      <c r="V37" s="11" t="s">
        <v>5</v>
      </c>
      <c r="W37" s="11">
        <f t="shared" si="16"/>
        <v>100</v>
      </c>
      <c r="X37" s="11">
        <v>16</v>
      </c>
      <c r="Y37" s="11">
        <f t="shared" si="17"/>
        <v>272</v>
      </c>
      <c r="Z37" s="11"/>
      <c r="AA37" s="12">
        <f t="shared" si="18"/>
        <v>0</v>
      </c>
      <c r="AB37" s="40">
        <f t="shared" si="19"/>
        <v>1417</v>
      </c>
      <c r="AC37" s="11"/>
    </row>
    <row r="38" spans="1:29" ht="15">
      <c r="A38" s="11">
        <v>35</v>
      </c>
      <c r="B38" s="20" t="s">
        <v>151</v>
      </c>
      <c r="C38" s="20" t="s">
        <v>552</v>
      </c>
      <c r="D38" s="39" t="s">
        <v>152</v>
      </c>
      <c r="E38" s="39" t="s">
        <v>153</v>
      </c>
      <c r="F38" s="7" t="s">
        <v>5</v>
      </c>
      <c r="G38" s="7">
        <v>9.15</v>
      </c>
      <c r="H38" s="7">
        <f t="shared" si="10"/>
        <v>1006.5</v>
      </c>
      <c r="I38" s="8" t="s">
        <v>5</v>
      </c>
      <c r="J38" s="9" t="str">
        <f t="shared" si="11"/>
        <v>ΟΚ</v>
      </c>
      <c r="K38" s="9" t="s">
        <v>13</v>
      </c>
      <c r="L38" s="9"/>
      <c r="M38" s="9"/>
      <c r="N38" s="11"/>
      <c r="O38" s="11">
        <f t="shared" si="12"/>
        <v>0</v>
      </c>
      <c r="P38" s="11"/>
      <c r="Q38" s="11">
        <f t="shared" si="13"/>
        <v>0</v>
      </c>
      <c r="R38" s="11"/>
      <c r="S38" s="11">
        <f t="shared" si="14"/>
        <v>0</v>
      </c>
      <c r="T38" s="11"/>
      <c r="U38" s="11">
        <f t="shared" si="15"/>
        <v>0</v>
      </c>
      <c r="V38" s="11"/>
      <c r="W38" s="11">
        <f t="shared" si="16"/>
        <v>0</v>
      </c>
      <c r="X38" s="11">
        <v>24</v>
      </c>
      <c r="Y38" s="11">
        <f t="shared" si="17"/>
        <v>408</v>
      </c>
      <c r="Z38" s="11"/>
      <c r="AA38" s="12">
        <f t="shared" si="18"/>
        <v>0</v>
      </c>
      <c r="AB38" s="40">
        <f t="shared" si="19"/>
        <v>1414.5</v>
      </c>
      <c r="AC38" s="11"/>
    </row>
    <row r="39" spans="1:29" ht="15">
      <c r="A39" s="11">
        <v>36</v>
      </c>
      <c r="B39" s="20" t="s">
        <v>491</v>
      </c>
      <c r="C39" s="20" t="s">
        <v>708</v>
      </c>
      <c r="D39" s="39" t="s">
        <v>492</v>
      </c>
      <c r="E39" s="39" t="s">
        <v>493</v>
      </c>
      <c r="F39" s="7" t="s">
        <v>5</v>
      </c>
      <c r="G39" s="7">
        <v>8</v>
      </c>
      <c r="H39" s="7">
        <f t="shared" si="10"/>
        <v>880</v>
      </c>
      <c r="I39" s="8" t="s">
        <v>5</v>
      </c>
      <c r="J39" s="9" t="str">
        <f t="shared" si="11"/>
        <v>ΟΚ</v>
      </c>
      <c r="K39" s="9" t="s">
        <v>13</v>
      </c>
      <c r="L39" s="9"/>
      <c r="M39" s="9"/>
      <c r="N39" s="11"/>
      <c r="O39" s="11">
        <f t="shared" si="12"/>
        <v>0</v>
      </c>
      <c r="P39" s="11"/>
      <c r="Q39" s="11">
        <f t="shared" si="13"/>
        <v>0</v>
      </c>
      <c r="R39" s="11"/>
      <c r="S39" s="11">
        <f t="shared" si="14"/>
        <v>0</v>
      </c>
      <c r="T39" s="11" t="s">
        <v>5</v>
      </c>
      <c r="U39" s="11">
        <f t="shared" si="15"/>
        <v>150</v>
      </c>
      <c r="V39" s="11" t="s">
        <v>5</v>
      </c>
      <c r="W39" s="11">
        <f t="shared" si="16"/>
        <v>100</v>
      </c>
      <c r="X39" s="11">
        <v>16</v>
      </c>
      <c r="Y39" s="11">
        <f t="shared" si="17"/>
        <v>272</v>
      </c>
      <c r="Z39" s="11"/>
      <c r="AA39" s="12">
        <f t="shared" si="18"/>
        <v>0</v>
      </c>
      <c r="AB39" s="40">
        <f t="shared" si="19"/>
        <v>1402</v>
      </c>
      <c r="AC39" s="11"/>
    </row>
    <row r="40" spans="1:29" ht="15">
      <c r="A40" s="11">
        <v>37</v>
      </c>
      <c r="B40" s="20" t="s">
        <v>149</v>
      </c>
      <c r="C40" s="20" t="s">
        <v>551</v>
      </c>
      <c r="D40" s="39" t="s">
        <v>150</v>
      </c>
      <c r="E40" s="39" t="s">
        <v>116</v>
      </c>
      <c r="F40" s="7" t="s">
        <v>5</v>
      </c>
      <c r="G40" s="7">
        <v>10</v>
      </c>
      <c r="H40" s="7">
        <f t="shared" si="10"/>
        <v>1100</v>
      </c>
      <c r="I40" s="8" t="s">
        <v>5</v>
      </c>
      <c r="J40" s="9" t="str">
        <f t="shared" si="11"/>
        <v>ΟΚ</v>
      </c>
      <c r="K40" s="9" t="s">
        <v>13</v>
      </c>
      <c r="L40" s="9"/>
      <c r="M40" s="9"/>
      <c r="N40" s="11"/>
      <c r="O40" s="11">
        <f t="shared" si="12"/>
        <v>0</v>
      </c>
      <c r="P40" s="11"/>
      <c r="Q40" s="11">
        <f t="shared" si="13"/>
        <v>0</v>
      </c>
      <c r="R40" s="11" t="s">
        <v>6</v>
      </c>
      <c r="S40" s="11">
        <f t="shared" si="14"/>
        <v>50</v>
      </c>
      <c r="T40" s="11" t="s">
        <v>5</v>
      </c>
      <c r="U40" s="11">
        <f t="shared" si="15"/>
        <v>150</v>
      </c>
      <c r="V40" s="11" t="s">
        <v>5</v>
      </c>
      <c r="W40" s="11">
        <f t="shared" si="16"/>
        <v>100</v>
      </c>
      <c r="X40" s="11"/>
      <c r="Y40" s="11">
        <f t="shared" si="17"/>
        <v>0</v>
      </c>
      <c r="Z40" s="11"/>
      <c r="AA40" s="12">
        <f t="shared" si="18"/>
        <v>0</v>
      </c>
      <c r="AB40" s="40">
        <f t="shared" si="19"/>
        <v>1400</v>
      </c>
      <c r="AC40" s="11"/>
    </row>
    <row r="41" spans="1:29" ht="15">
      <c r="A41" s="11">
        <v>38</v>
      </c>
      <c r="B41" s="20" t="s">
        <v>335</v>
      </c>
      <c r="C41" s="20" t="s">
        <v>638</v>
      </c>
      <c r="D41" s="39" t="s">
        <v>334</v>
      </c>
      <c r="E41" s="39" t="s">
        <v>153</v>
      </c>
      <c r="F41" s="7" t="s">
        <v>5</v>
      </c>
      <c r="G41" s="7">
        <v>7.78</v>
      </c>
      <c r="H41" s="7">
        <f t="shared" si="10"/>
        <v>855.8000000000001</v>
      </c>
      <c r="I41" s="8" t="s">
        <v>5</v>
      </c>
      <c r="J41" s="9" t="str">
        <f t="shared" si="11"/>
        <v>ΟΚ</v>
      </c>
      <c r="K41" s="9" t="s">
        <v>13</v>
      </c>
      <c r="L41" s="9"/>
      <c r="M41" s="9"/>
      <c r="N41" s="11"/>
      <c r="O41" s="11">
        <f t="shared" si="12"/>
        <v>0</v>
      </c>
      <c r="P41" s="11"/>
      <c r="Q41" s="11">
        <f t="shared" si="13"/>
        <v>0</v>
      </c>
      <c r="R41" s="11" t="s">
        <v>3</v>
      </c>
      <c r="S41" s="11">
        <f t="shared" si="14"/>
        <v>30</v>
      </c>
      <c r="T41" s="11"/>
      <c r="U41" s="11">
        <f t="shared" si="15"/>
        <v>0</v>
      </c>
      <c r="V41" s="11" t="s">
        <v>5</v>
      </c>
      <c r="W41" s="11">
        <f t="shared" si="16"/>
        <v>100</v>
      </c>
      <c r="X41" s="11">
        <v>24</v>
      </c>
      <c r="Y41" s="11">
        <f t="shared" si="17"/>
        <v>408</v>
      </c>
      <c r="Z41" s="11"/>
      <c r="AA41" s="12">
        <f t="shared" si="18"/>
        <v>0</v>
      </c>
      <c r="AB41" s="40">
        <f t="shared" si="19"/>
        <v>1393.8000000000002</v>
      </c>
      <c r="AC41" s="11"/>
    </row>
    <row r="42" spans="1:29" ht="15">
      <c r="A42" s="11">
        <v>39</v>
      </c>
      <c r="B42" s="20" t="s">
        <v>264</v>
      </c>
      <c r="C42" s="20" t="s">
        <v>601</v>
      </c>
      <c r="D42" s="39" t="s">
        <v>265</v>
      </c>
      <c r="E42" s="39" t="s">
        <v>100</v>
      </c>
      <c r="F42" s="7" t="s">
        <v>5</v>
      </c>
      <c r="G42" s="7">
        <v>9.9</v>
      </c>
      <c r="H42" s="7">
        <f t="shared" si="10"/>
        <v>1089</v>
      </c>
      <c r="I42" s="8" t="s">
        <v>5</v>
      </c>
      <c r="J42" s="9" t="str">
        <f t="shared" si="11"/>
        <v>ΟΚ</v>
      </c>
      <c r="K42" s="9" t="s">
        <v>13</v>
      </c>
      <c r="L42" s="9"/>
      <c r="M42" s="9"/>
      <c r="N42" s="11"/>
      <c r="O42" s="11">
        <f t="shared" si="12"/>
        <v>0</v>
      </c>
      <c r="P42" s="11"/>
      <c r="Q42" s="11">
        <f t="shared" si="13"/>
        <v>0</v>
      </c>
      <c r="R42" s="11"/>
      <c r="S42" s="11">
        <f t="shared" si="14"/>
        <v>0</v>
      </c>
      <c r="T42" s="11"/>
      <c r="U42" s="11">
        <f t="shared" si="15"/>
        <v>0</v>
      </c>
      <c r="V42" s="11" t="s">
        <v>5</v>
      </c>
      <c r="W42" s="11">
        <f t="shared" si="16"/>
        <v>100</v>
      </c>
      <c r="X42" s="11">
        <v>12</v>
      </c>
      <c r="Y42" s="11">
        <f t="shared" si="17"/>
        <v>204</v>
      </c>
      <c r="Z42" s="11"/>
      <c r="AA42" s="12">
        <f t="shared" si="18"/>
        <v>0</v>
      </c>
      <c r="AB42" s="40">
        <f t="shared" si="19"/>
        <v>1393</v>
      </c>
      <c r="AC42" s="11"/>
    </row>
    <row r="43" spans="1:29" ht="15">
      <c r="A43" s="11">
        <v>40</v>
      </c>
      <c r="B43" s="20" t="s">
        <v>208</v>
      </c>
      <c r="C43" s="20" t="s">
        <v>576</v>
      </c>
      <c r="D43" s="39" t="s">
        <v>209</v>
      </c>
      <c r="E43" s="39" t="s">
        <v>85</v>
      </c>
      <c r="F43" s="7" t="s">
        <v>5</v>
      </c>
      <c r="G43" s="7">
        <v>9.6</v>
      </c>
      <c r="H43" s="7">
        <f t="shared" si="10"/>
        <v>1056</v>
      </c>
      <c r="I43" s="8" t="s">
        <v>5</v>
      </c>
      <c r="J43" s="9" t="str">
        <f t="shared" si="11"/>
        <v>ΟΚ</v>
      </c>
      <c r="K43" s="9" t="s">
        <v>13</v>
      </c>
      <c r="L43" s="9"/>
      <c r="M43" s="9"/>
      <c r="N43" s="11"/>
      <c r="O43" s="11">
        <f t="shared" si="12"/>
        <v>0</v>
      </c>
      <c r="P43" s="11"/>
      <c r="Q43" s="11">
        <f t="shared" si="13"/>
        <v>0</v>
      </c>
      <c r="R43" s="11" t="s">
        <v>2</v>
      </c>
      <c r="S43" s="11">
        <f t="shared" si="14"/>
        <v>70</v>
      </c>
      <c r="T43" s="11" t="s">
        <v>5</v>
      </c>
      <c r="U43" s="11">
        <f t="shared" si="15"/>
        <v>150</v>
      </c>
      <c r="V43" s="11" t="s">
        <v>5</v>
      </c>
      <c r="W43" s="11">
        <f t="shared" si="16"/>
        <v>100</v>
      </c>
      <c r="X43" s="11"/>
      <c r="Y43" s="11">
        <f t="shared" si="17"/>
        <v>0</v>
      </c>
      <c r="Z43" s="11"/>
      <c r="AA43" s="12">
        <f t="shared" si="18"/>
        <v>0</v>
      </c>
      <c r="AB43" s="40">
        <f t="shared" si="19"/>
        <v>1376</v>
      </c>
      <c r="AC43" s="11"/>
    </row>
    <row r="44" spans="1:29" ht="15">
      <c r="A44" s="11">
        <v>41</v>
      </c>
      <c r="B44" s="20" t="s">
        <v>501</v>
      </c>
      <c r="C44" s="20" t="s">
        <v>713</v>
      </c>
      <c r="D44" s="39" t="s">
        <v>712</v>
      </c>
      <c r="E44" s="39" t="s">
        <v>502</v>
      </c>
      <c r="F44" s="7" t="s">
        <v>5</v>
      </c>
      <c r="G44" s="7">
        <v>9.75</v>
      </c>
      <c r="H44" s="7">
        <f aca="true" t="shared" si="20" ref="H44:H73">G44*110</f>
        <v>1072.5</v>
      </c>
      <c r="I44" s="8" t="s">
        <v>5</v>
      </c>
      <c r="J44" s="9" t="str">
        <f aca="true" t="shared" si="21" ref="J44:J73">IF(AND(F44="ΝΑΙ",I44="ΝΑΙ"),"ΟΚ","ΑΠΟΡΡΙΠΤΕΤΑΙ")</f>
        <v>ΟΚ</v>
      </c>
      <c r="K44" s="9" t="s">
        <v>13</v>
      </c>
      <c r="L44" s="9"/>
      <c r="M44" s="9"/>
      <c r="N44" s="11"/>
      <c r="O44" s="11">
        <f aca="true" t="shared" si="22" ref="O44:O73">IF(N44="ΑΡΙΣΤΗ",70,IF(N44="ΠΟΛΥ ΚΑΛΗ",50,IF(N44="ΚΑΛΗ",30,)))</f>
        <v>0</v>
      </c>
      <c r="P44" s="11"/>
      <c r="Q44" s="11">
        <f aca="true" t="shared" si="23" ref="Q44:Q73">IF(P44="ΑΡΙΣΤΗ",70,IF(P44="ΠΟΛΥ ΚΑΛΗ",50,IF(P44="ΚΑΛΗ",30,)))</f>
        <v>0</v>
      </c>
      <c r="R44" s="11"/>
      <c r="S44" s="11">
        <f aca="true" t="shared" si="24" ref="S44:S73">IF(R44="ΑΡΙΣΤΗ",70,IF(R44="ΠΟΛΥ ΚΑΛΗ",50,IF(R44="ΚΑΛΗ",30,)))</f>
        <v>0</v>
      </c>
      <c r="T44" s="11" t="s">
        <v>5</v>
      </c>
      <c r="U44" s="11">
        <f aca="true" t="shared" si="25" ref="U44:U73">IF(T44="ΝΑΙ",150,0)</f>
        <v>150</v>
      </c>
      <c r="V44" s="11"/>
      <c r="W44" s="11">
        <f aca="true" t="shared" si="26" ref="W44:W73">IF(V44="ΝΑΙ",100,0)</f>
        <v>0</v>
      </c>
      <c r="X44" s="11">
        <v>9</v>
      </c>
      <c r="Y44" s="11">
        <f aca="true" t="shared" si="27" ref="Y44:Y73">X44*17</f>
        <v>153</v>
      </c>
      <c r="Z44" s="11"/>
      <c r="AA44" s="12">
        <f aca="true" t="shared" si="28" ref="AA44:AA73">Z44*7</f>
        <v>0</v>
      </c>
      <c r="AB44" s="40">
        <f aca="true" t="shared" si="29" ref="AB44:AB73">H44+U44+O44+Q44+S44+W44+Y44+AA44</f>
        <v>1375.5</v>
      </c>
      <c r="AC44" s="11"/>
    </row>
    <row r="45" spans="1:29" ht="15">
      <c r="A45" s="11">
        <v>42</v>
      </c>
      <c r="B45" s="20" t="s">
        <v>212</v>
      </c>
      <c r="C45" s="20" t="s">
        <v>578</v>
      </c>
      <c r="D45" s="39" t="s">
        <v>213</v>
      </c>
      <c r="E45" s="39" t="s">
        <v>134</v>
      </c>
      <c r="F45" s="7" t="s">
        <v>5</v>
      </c>
      <c r="G45" s="7">
        <v>9.95</v>
      </c>
      <c r="H45" s="7">
        <f t="shared" si="20"/>
        <v>1094.5</v>
      </c>
      <c r="I45" s="8" t="s">
        <v>5</v>
      </c>
      <c r="J45" s="9" t="str">
        <f t="shared" si="21"/>
        <v>ΟΚ</v>
      </c>
      <c r="K45" s="9" t="s">
        <v>13</v>
      </c>
      <c r="L45" s="9"/>
      <c r="M45" s="9"/>
      <c r="N45" s="11"/>
      <c r="O45" s="11">
        <f t="shared" si="22"/>
        <v>0</v>
      </c>
      <c r="P45" s="11"/>
      <c r="Q45" s="11">
        <f t="shared" si="23"/>
        <v>0</v>
      </c>
      <c r="R45" s="11" t="s">
        <v>3</v>
      </c>
      <c r="S45" s="11">
        <f t="shared" si="24"/>
        <v>30</v>
      </c>
      <c r="T45" s="11" t="s">
        <v>5</v>
      </c>
      <c r="U45" s="11">
        <f t="shared" si="25"/>
        <v>150</v>
      </c>
      <c r="V45" s="11" t="s">
        <v>5</v>
      </c>
      <c r="W45" s="11">
        <f t="shared" si="26"/>
        <v>100</v>
      </c>
      <c r="X45" s="11"/>
      <c r="Y45" s="11">
        <f t="shared" si="27"/>
        <v>0</v>
      </c>
      <c r="Z45" s="11"/>
      <c r="AA45" s="12">
        <f t="shared" si="28"/>
        <v>0</v>
      </c>
      <c r="AB45" s="40">
        <f t="shared" si="29"/>
        <v>1374.5</v>
      </c>
      <c r="AC45" s="11"/>
    </row>
    <row r="46" spans="1:29" ht="15">
      <c r="A46" s="11">
        <v>43</v>
      </c>
      <c r="B46" s="20" t="s">
        <v>135</v>
      </c>
      <c r="C46" s="20" t="s">
        <v>545</v>
      </c>
      <c r="D46" s="39" t="s">
        <v>136</v>
      </c>
      <c r="E46" s="39" t="s">
        <v>127</v>
      </c>
      <c r="F46" s="7" t="s">
        <v>5</v>
      </c>
      <c r="G46" s="7">
        <v>8</v>
      </c>
      <c r="H46" s="7">
        <f t="shared" si="20"/>
        <v>880</v>
      </c>
      <c r="I46" s="8" t="s">
        <v>5</v>
      </c>
      <c r="J46" s="9" t="str">
        <f t="shared" si="21"/>
        <v>ΟΚ</v>
      </c>
      <c r="K46" s="9" t="s">
        <v>13</v>
      </c>
      <c r="L46" s="9"/>
      <c r="M46" s="9"/>
      <c r="N46" s="11"/>
      <c r="O46" s="11">
        <f t="shared" si="22"/>
        <v>0</v>
      </c>
      <c r="P46" s="11"/>
      <c r="Q46" s="11">
        <f t="shared" si="23"/>
        <v>0</v>
      </c>
      <c r="R46" s="11"/>
      <c r="S46" s="11">
        <f t="shared" si="24"/>
        <v>0</v>
      </c>
      <c r="T46" s="11"/>
      <c r="U46" s="11">
        <f t="shared" si="25"/>
        <v>0</v>
      </c>
      <c r="V46" s="11" t="s">
        <v>5</v>
      </c>
      <c r="W46" s="11">
        <f t="shared" si="26"/>
        <v>100</v>
      </c>
      <c r="X46" s="11">
        <v>23</v>
      </c>
      <c r="Y46" s="11">
        <f t="shared" si="27"/>
        <v>391</v>
      </c>
      <c r="Z46" s="11"/>
      <c r="AA46" s="12">
        <f t="shared" si="28"/>
        <v>0</v>
      </c>
      <c r="AB46" s="40">
        <f t="shared" si="29"/>
        <v>1371</v>
      </c>
      <c r="AC46" s="11"/>
    </row>
    <row r="47" spans="1:29" ht="15">
      <c r="A47" s="11">
        <v>44</v>
      </c>
      <c r="B47" s="20" t="s">
        <v>108</v>
      </c>
      <c r="C47" s="20" t="s">
        <v>535</v>
      </c>
      <c r="D47" s="39" t="s">
        <v>109</v>
      </c>
      <c r="E47" s="39" t="s">
        <v>110</v>
      </c>
      <c r="F47" s="7" t="s">
        <v>5</v>
      </c>
      <c r="G47" s="7">
        <v>9.9</v>
      </c>
      <c r="H47" s="7">
        <f t="shared" si="20"/>
        <v>1089</v>
      </c>
      <c r="I47" s="8" t="s">
        <v>5</v>
      </c>
      <c r="J47" s="9" t="str">
        <f t="shared" si="21"/>
        <v>ΟΚ</v>
      </c>
      <c r="K47" s="9" t="s">
        <v>13</v>
      </c>
      <c r="L47" s="9"/>
      <c r="M47" s="9"/>
      <c r="N47" s="11"/>
      <c r="O47" s="11">
        <f t="shared" si="22"/>
        <v>0</v>
      </c>
      <c r="P47" s="11"/>
      <c r="Q47" s="11">
        <f t="shared" si="23"/>
        <v>0</v>
      </c>
      <c r="R47" s="11" t="s">
        <v>3</v>
      </c>
      <c r="S47" s="11">
        <f t="shared" si="24"/>
        <v>30</v>
      </c>
      <c r="T47" s="11" t="s">
        <v>5</v>
      </c>
      <c r="U47" s="11">
        <f t="shared" si="25"/>
        <v>150</v>
      </c>
      <c r="V47" s="11" t="s">
        <v>5</v>
      </c>
      <c r="W47" s="11">
        <f t="shared" si="26"/>
        <v>100</v>
      </c>
      <c r="X47" s="11"/>
      <c r="Y47" s="11">
        <f t="shared" si="27"/>
        <v>0</v>
      </c>
      <c r="Z47" s="11"/>
      <c r="AA47" s="12">
        <f t="shared" si="28"/>
        <v>0</v>
      </c>
      <c r="AB47" s="40">
        <f t="shared" si="29"/>
        <v>1369</v>
      </c>
      <c r="AC47" s="53"/>
    </row>
    <row r="48" spans="1:29" ht="15">
      <c r="A48" s="11">
        <v>45</v>
      </c>
      <c r="B48" s="20" t="s">
        <v>322</v>
      </c>
      <c r="C48" s="20" t="s">
        <v>632</v>
      </c>
      <c r="D48" s="39" t="s">
        <v>323</v>
      </c>
      <c r="E48" s="39" t="s">
        <v>127</v>
      </c>
      <c r="F48" s="7" t="s">
        <v>5</v>
      </c>
      <c r="G48" s="7">
        <v>9.85</v>
      </c>
      <c r="H48" s="7">
        <f t="shared" si="20"/>
        <v>1083.5</v>
      </c>
      <c r="I48" s="8" t="s">
        <v>5</v>
      </c>
      <c r="J48" s="9" t="str">
        <f t="shared" si="21"/>
        <v>ΟΚ</v>
      </c>
      <c r="K48" s="9" t="s">
        <v>13</v>
      </c>
      <c r="L48" s="9"/>
      <c r="M48" s="9"/>
      <c r="N48" s="11"/>
      <c r="O48" s="11">
        <f t="shared" si="22"/>
        <v>0</v>
      </c>
      <c r="P48" s="11"/>
      <c r="Q48" s="11">
        <f t="shared" si="23"/>
        <v>0</v>
      </c>
      <c r="R48" s="11" t="s">
        <v>3</v>
      </c>
      <c r="S48" s="11">
        <f t="shared" si="24"/>
        <v>30</v>
      </c>
      <c r="T48" s="11" t="s">
        <v>5</v>
      </c>
      <c r="U48" s="11">
        <f t="shared" si="25"/>
        <v>150</v>
      </c>
      <c r="V48" s="11" t="s">
        <v>5</v>
      </c>
      <c r="W48" s="11">
        <f t="shared" si="26"/>
        <v>100</v>
      </c>
      <c r="X48" s="11"/>
      <c r="Y48" s="11">
        <f t="shared" si="27"/>
        <v>0</v>
      </c>
      <c r="Z48" s="11"/>
      <c r="AA48" s="12">
        <f t="shared" si="28"/>
        <v>0</v>
      </c>
      <c r="AB48" s="40">
        <f t="shared" si="29"/>
        <v>1363.5</v>
      </c>
      <c r="AC48" s="11"/>
    </row>
    <row r="49" spans="1:29" ht="15">
      <c r="A49" s="11">
        <v>46</v>
      </c>
      <c r="B49" s="20" t="s">
        <v>360</v>
      </c>
      <c r="C49" s="20" t="s">
        <v>651</v>
      </c>
      <c r="D49" s="39" t="s">
        <v>361</v>
      </c>
      <c r="E49" s="39" t="s">
        <v>113</v>
      </c>
      <c r="F49" s="7" t="s">
        <v>5</v>
      </c>
      <c r="G49" s="7">
        <v>7.5</v>
      </c>
      <c r="H49" s="7">
        <f t="shared" si="20"/>
        <v>825</v>
      </c>
      <c r="I49" s="8" t="s">
        <v>5</v>
      </c>
      <c r="J49" s="9" t="str">
        <f t="shared" si="21"/>
        <v>ΟΚ</v>
      </c>
      <c r="K49" s="9" t="s">
        <v>13</v>
      </c>
      <c r="L49" s="9"/>
      <c r="M49" s="9"/>
      <c r="N49" s="11"/>
      <c r="O49" s="11">
        <f t="shared" si="22"/>
        <v>0</v>
      </c>
      <c r="P49" s="11"/>
      <c r="Q49" s="11">
        <f t="shared" si="23"/>
        <v>0</v>
      </c>
      <c r="R49" s="11" t="s">
        <v>3</v>
      </c>
      <c r="S49" s="11">
        <f t="shared" si="24"/>
        <v>30</v>
      </c>
      <c r="T49" s="11"/>
      <c r="U49" s="11">
        <f t="shared" si="25"/>
        <v>0</v>
      </c>
      <c r="V49" s="11" t="s">
        <v>5</v>
      </c>
      <c r="W49" s="11">
        <f t="shared" si="26"/>
        <v>100</v>
      </c>
      <c r="X49" s="11">
        <v>24</v>
      </c>
      <c r="Y49" s="11">
        <f t="shared" si="27"/>
        <v>408</v>
      </c>
      <c r="Z49" s="11"/>
      <c r="AA49" s="12">
        <f t="shared" si="28"/>
        <v>0</v>
      </c>
      <c r="AB49" s="40">
        <f t="shared" si="29"/>
        <v>1363</v>
      </c>
      <c r="AC49" s="11"/>
    </row>
    <row r="50" spans="1:29" ht="15">
      <c r="A50" s="11">
        <v>47</v>
      </c>
      <c r="B50" s="20" t="s">
        <v>453</v>
      </c>
      <c r="C50" s="20" t="s">
        <v>691</v>
      </c>
      <c r="D50" s="39" t="s">
        <v>454</v>
      </c>
      <c r="E50" s="39" t="s">
        <v>71</v>
      </c>
      <c r="F50" s="7" t="s">
        <v>5</v>
      </c>
      <c r="G50" s="7">
        <v>8.5</v>
      </c>
      <c r="H50" s="7">
        <f t="shared" si="20"/>
        <v>935</v>
      </c>
      <c r="I50" s="8" t="s">
        <v>5</v>
      </c>
      <c r="J50" s="9" t="str">
        <f t="shared" si="21"/>
        <v>ΟΚ</v>
      </c>
      <c r="K50" s="9" t="s">
        <v>13</v>
      </c>
      <c r="L50" s="9"/>
      <c r="M50" s="9"/>
      <c r="N50" s="11"/>
      <c r="O50" s="11">
        <f t="shared" si="22"/>
        <v>0</v>
      </c>
      <c r="P50" s="11"/>
      <c r="Q50" s="11">
        <f t="shared" si="23"/>
        <v>0</v>
      </c>
      <c r="R50" s="11" t="s">
        <v>3</v>
      </c>
      <c r="S50" s="11">
        <f t="shared" si="24"/>
        <v>30</v>
      </c>
      <c r="T50" s="11" t="s">
        <v>5</v>
      </c>
      <c r="U50" s="11">
        <f t="shared" si="25"/>
        <v>150</v>
      </c>
      <c r="V50" s="11"/>
      <c r="W50" s="11">
        <f t="shared" si="26"/>
        <v>0</v>
      </c>
      <c r="X50" s="11">
        <v>14</v>
      </c>
      <c r="Y50" s="11">
        <f t="shared" si="27"/>
        <v>238</v>
      </c>
      <c r="Z50" s="11"/>
      <c r="AA50" s="12">
        <f t="shared" si="28"/>
        <v>0</v>
      </c>
      <c r="AB50" s="40">
        <f t="shared" si="29"/>
        <v>1353</v>
      </c>
      <c r="AC50" s="11"/>
    </row>
    <row r="51" spans="1:29" ht="15">
      <c r="A51" s="11">
        <v>48</v>
      </c>
      <c r="B51" s="20" t="s">
        <v>216</v>
      </c>
      <c r="C51" s="20" t="s">
        <v>580</v>
      </c>
      <c r="D51" s="39" t="s">
        <v>217</v>
      </c>
      <c r="E51" s="39" t="s">
        <v>218</v>
      </c>
      <c r="F51" s="7" t="s">
        <v>5</v>
      </c>
      <c r="G51" s="7">
        <v>9.73</v>
      </c>
      <c r="H51" s="7">
        <f t="shared" si="20"/>
        <v>1070.3</v>
      </c>
      <c r="I51" s="8" t="s">
        <v>5</v>
      </c>
      <c r="J51" s="9" t="str">
        <f t="shared" si="21"/>
        <v>ΟΚ</v>
      </c>
      <c r="K51" s="9" t="s">
        <v>13</v>
      </c>
      <c r="L51" s="9"/>
      <c r="M51" s="9"/>
      <c r="N51" s="11"/>
      <c r="O51" s="11">
        <f t="shared" si="22"/>
        <v>0</v>
      </c>
      <c r="P51" s="11"/>
      <c r="Q51" s="11">
        <f t="shared" si="23"/>
        <v>0</v>
      </c>
      <c r="R51" s="11" t="s">
        <v>3</v>
      </c>
      <c r="S51" s="11">
        <f t="shared" si="24"/>
        <v>30</v>
      </c>
      <c r="T51" s="11" t="s">
        <v>5</v>
      </c>
      <c r="U51" s="11">
        <f t="shared" si="25"/>
        <v>150</v>
      </c>
      <c r="V51" s="11" t="s">
        <v>5</v>
      </c>
      <c r="W51" s="11">
        <f t="shared" si="26"/>
        <v>100</v>
      </c>
      <c r="X51" s="11"/>
      <c r="Y51" s="11">
        <f t="shared" si="27"/>
        <v>0</v>
      </c>
      <c r="Z51" s="11"/>
      <c r="AA51" s="12">
        <f t="shared" si="28"/>
        <v>0</v>
      </c>
      <c r="AB51" s="40">
        <f t="shared" si="29"/>
        <v>1350.3</v>
      </c>
      <c r="AC51" s="11"/>
    </row>
    <row r="52" spans="1:29" ht="15">
      <c r="A52" s="11">
        <v>49</v>
      </c>
      <c r="B52" s="20" t="s">
        <v>93</v>
      </c>
      <c r="C52" s="20" t="s">
        <v>529</v>
      </c>
      <c r="D52" s="39" t="s">
        <v>94</v>
      </c>
      <c r="E52" s="39" t="s">
        <v>69</v>
      </c>
      <c r="F52" s="7" t="s">
        <v>5</v>
      </c>
      <c r="G52" s="7">
        <v>10</v>
      </c>
      <c r="H52" s="7">
        <f t="shared" si="20"/>
        <v>1100</v>
      </c>
      <c r="I52" s="8" t="s">
        <v>5</v>
      </c>
      <c r="J52" s="9" t="str">
        <f t="shared" si="21"/>
        <v>ΟΚ</v>
      </c>
      <c r="K52" s="9" t="s">
        <v>13</v>
      </c>
      <c r="L52" s="9"/>
      <c r="M52" s="9"/>
      <c r="N52" s="11"/>
      <c r="O52" s="11">
        <f t="shared" si="22"/>
        <v>0</v>
      </c>
      <c r="P52" s="11"/>
      <c r="Q52" s="11">
        <f t="shared" si="23"/>
        <v>0</v>
      </c>
      <c r="R52" s="11"/>
      <c r="S52" s="11">
        <f t="shared" si="24"/>
        <v>0</v>
      </c>
      <c r="T52" s="11" t="s">
        <v>5</v>
      </c>
      <c r="U52" s="11">
        <f t="shared" si="25"/>
        <v>150</v>
      </c>
      <c r="V52" s="11" t="s">
        <v>5</v>
      </c>
      <c r="W52" s="11">
        <f t="shared" si="26"/>
        <v>100</v>
      </c>
      <c r="X52" s="11"/>
      <c r="Y52" s="11">
        <f t="shared" si="27"/>
        <v>0</v>
      </c>
      <c r="Z52" s="11"/>
      <c r="AA52" s="12">
        <f t="shared" si="28"/>
        <v>0</v>
      </c>
      <c r="AB52" s="40">
        <f t="shared" si="29"/>
        <v>1350</v>
      </c>
      <c r="AC52" s="11"/>
    </row>
    <row r="53" spans="1:29" ht="15">
      <c r="A53" s="11">
        <v>50</v>
      </c>
      <c r="B53" s="20" t="s">
        <v>378</v>
      </c>
      <c r="C53" s="20" t="s">
        <v>657</v>
      </c>
      <c r="D53" s="39" t="s">
        <v>379</v>
      </c>
      <c r="E53" s="39" t="s">
        <v>380</v>
      </c>
      <c r="F53" s="7" t="s">
        <v>5</v>
      </c>
      <c r="G53" s="7">
        <v>7.35</v>
      </c>
      <c r="H53" s="7">
        <f t="shared" si="20"/>
        <v>808.5</v>
      </c>
      <c r="I53" s="8" t="s">
        <v>5</v>
      </c>
      <c r="J53" s="9" t="str">
        <f t="shared" si="21"/>
        <v>ΟΚ</v>
      </c>
      <c r="K53" s="9" t="s">
        <v>13</v>
      </c>
      <c r="L53" s="9" t="s">
        <v>5</v>
      </c>
      <c r="M53" s="9"/>
      <c r="N53" s="11"/>
      <c r="O53" s="11">
        <f t="shared" si="22"/>
        <v>0</v>
      </c>
      <c r="P53" s="11"/>
      <c r="Q53" s="11">
        <f t="shared" si="23"/>
        <v>0</v>
      </c>
      <c r="R53" s="11" t="s">
        <v>3</v>
      </c>
      <c r="S53" s="11">
        <f t="shared" si="24"/>
        <v>30</v>
      </c>
      <c r="T53" s="11"/>
      <c r="U53" s="11">
        <f t="shared" si="25"/>
        <v>0</v>
      </c>
      <c r="V53" s="11" t="s">
        <v>5</v>
      </c>
      <c r="W53" s="11">
        <f t="shared" si="26"/>
        <v>100</v>
      </c>
      <c r="X53" s="11">
        <v>24</v>
      </c>
      <c r="Y53" s="11">
        <f t="shared" si="27"/>
        <v>408</v>
      </c>
      <c r="Z53" s="11"/>
      <c r="AA53" s="12">
        <f t="shared" si="28"/>
        <v>0</v>
      </c>
      <c r="AB53" s="40">
        <f t="shared" si="29"/>
        <v>1346.5</v>
      </c>
      <c r="AC53" s="11"/>
    </row>
    <row r="54" spans="1:29" ht="15">
      <c r="A54" s="11">
        <v>51</v>
      </c>
      <c r="B54" s="20" t="s">
        <v>347</v>
      </c>
      <c r="C54" s="20" t="s">
        <v>645</v>
      </c>
      <c r="D54" s="39" t="s">
        <v>348</v>
      </c>
      <c r="E54" s="39" t="s">
        <v>349</v>
      </c>
      <c r="F54" s="7" t="s">
        <v>5</v>
      </c>
      <c r="G54" s="7">
        <v>9.95</v>
      </c>
      <c r="H54" s="7">
        <f t="shared" si="20"/>
        <v>1094.5</v>
      </c>
      <c r="I54" s="8" t="s">
        <v>5</v>
      </c>
      <c r="J54" s="9" t="str">
        <f t="shared" si="21"/>
        <v>ΟΚ</v>
      </c>
      <c r="K54" s="9" t="s">
        <v>13</v>
      </c>
      <c r="L54" s="9"/>
      <c r="M54" s="9"/>
      <c r="N54" s="11"/>
      <c r="O54" s="11">
        <f t="shared" si="22"/>
        <v>0</v>
      </c>
      <c r="P54" s="11"/>
      <c r="Q54" s="11">
        <f t="shared" si="23"/>
        <v>0</v>
      </c>
      <c r="R54" s="11"/>
      <c r="S54" s="11">
        <f t="shared" si="24"/>
        <v>0</v>
      </c>
      <c r="T54" s="11" t="s">
        <v>5</v>
      </c>
      <c r="U54" s="11">
        <f t="shared" si="25"/>
        <v>150</v>
      </c>
      <c r="V54" s="11" t="s">
        <v>5</v>
      </c>
      <c r="W54" s="11">
        <f t="shared" si="26"/>
        <v>100</v>
      </c>
      <c r="X54" s="11"/>
      <c r="Y54" s="11">
        <f t="shared" si="27"/>
        <v>0</v>
      </c>
      <c r="Z54" s="11"/>
      <c r="AA54" s="12">
        <f t="shared" si="28"/>
        <v>0</v>
      </c>
      <c r="AB54" s="40">
        <f t="shared" si="29"/>
        <v>1344.5</v>
      </c>
      <c r="AC54" s="11"/>
    </row>
    <row r="55" spans="1:29" ht="15">
      <c r="A55" s="11">
        <v>52</v>
      </c>
      <c r="B55" s="20" t="s">
        <v>219</v>
      </c>
      <c r="C55" s="20" t="s">
        <v>581</v>
      </c>
      <c r="D55" s="39" t="s">
        <v>220</v>
      </c>
      <c r="E55" s="39" t="s">
        <v>221</v>
      </c>
      <c r="F55" s="7" t="s">
        <v>5</v>
      </c>
      <c r="G55" s="7">
        <v>9.28</v>
      </c>
      <c r="H55" s="7">
        <f t="shared" si="20"/>
        <v>1020.8</v>
      </c>
      <c r="I55" s="8" t="s">
        <v>5</v>
      </c>
      <c r="J55" s="9" t="str">
        <f t="shared" si="21"/>
        <v>ΟΚ</v>
      </c>
      <c r="K55" s="9" t="s">
        <v>13</v>
      </c>
      <c r="L55" s="9"/>
      <c r="M55" s="9"/>
      <c r="N55" s="11"/>
      <c r="O55" s="11">
        <f t="shared" si="22"/>
        <v>0</v>
      </c>
      <c r="P55" s="11"/>
      <c r="Q55" s="11">
        <f t="shared" si="23"/>
        <v>0</v>
      </c>
      <c r="R55" s="11" t="s">
        <v>2</v>
      </c>
      <c r="S55" s="11">
        <f t="shared" si="24"/>
        <v>70</v>
      </c>
      <c r="T55" s="11" t="s">
        <v>5</v>
      </c>
      <c r="U55" s="11">
        <f t="shared" si="25"/>
        <v>150</v>
      </c>
      <c r="V55" s="11" t="s">
        <v>5</v>
      </c>
      <c r="W55" s="11">
        <f t="shared" si="26"/>
        <v>100</v>
      </c>
      <c r="X55" s="11"/>
      <c r="Y55" s="11">
        <f t="shared" si="27"/>
        <v>0</v>
      </c>
      <c r="Z55" s="11"/>
      <c r="AA55" s="12">
        <f t="shared" si="28"/>
        <v>0</v>
      </c>
      <c r="AB55" s="40">
        <f t="shared" si="29"/>
        <v>1340.8</v>
      </c>
      <c r="AC55" s="11"/>
    </row>
    <row r="56" spans="1:29" ht="15">
      <c r="A56" s="11">
        <v>53</v>
      </c>
      <c r="B56" s="20" t="s">
        <v>171</v>
      </c>
      <c r="C56" s="20" t="s">
        <v>560</v>
      </c>
      <c r="D56" s="39" t="s">
        <v>559</v>
      </c>
      <c r="E56" s="39" t="s">
        <v>172</v>
      </c>
      <c r="F56" s="7" t="s">
        <v>5</v>
      </c>
      <c r="G56" s="7">
        <v>9.75</v>
      </c>
      <c r="H56" s="7">
        <f t="shared" si="20"/>
        <v>1072.5</v>
      </c>
      <c r="I56" s="8" t="s">
        <v>5</v>
      </c>
      <c r="J56" s="9" t="str">
        <f t="shared" si="21"/>
        <v>ΟΚ</v>
      </c>
      <c r="K56" s="9" t="s">
        <v>13</v>
      </c>
      <c r="L56" s="9"/>
      <c r="M56" s="9"/>
      <c r="N56" s="11"/>
      <c r="O56" s="11">
        <f t="shared" si="22"/>
        <v>0</v>
      </c>
      <c r="P56" s="11"/>
      <c r="Q56" s="11">
        <f t="shared" si="23"/>
        <v>0</v>
      </c>
      <c r="R56" s="11"/>
      <c r="S56" s="11">
        <f t="shared" si="24"/>
        <v>0</v>
      </c>
      <c r="T56" s="11" t="s">
        <v>5</v>
      </c>
      <c r="U56" s="11">
        <f t="shared" si="25"/>
        <v>150</v>
      </c>
      <c r="V56" s="11" t="s">
        <v>5</v>
      </c>
      <c r="W56" s="11">
        <f t="shared" si="26"/>
        <v>100</v>
      </c>
      <c r="X56" s="11"/>
      <c r="Y56" s="11">
        <f t="shared" si="27"/>
        <v>0</v>
      </c>
      <c r="Z56" s="11"/>
      <c r="AA56" s="12">
        <f t="shared" si="28"/>
        <v>0</v>
      </c>
      <c r="AB56" s="40">
        <f t="shared" si="29"/>
        <v>1322.5</v>
      </c>
      <c r="AC56" s="11"/>
    </row>
    <row r="57" spans="1:29" ht="15">
      <c r="A57" s="11">
        <v>54</v>
      </c>
      <c r="B57" s="20" t="s">
        <v>715</v>
      </c>
      <c r="C57" s="20" t="s">
        <v>714</v>
      </c>
      <c r="D57" s="52" t="s">
        <v>496</v>
      </c>
      <c r="E57" s="52" t="s">
        <v>92</v>
      </c>
      <c r="F57" s="7" t="s">
        <v>5</v>
      </c>
      <c r="G57" s="7">
        <v>8.55</v>
      </c>
      <c r="H57" s="7">
        <f t="shared" si="20"/>
        <v>940.5000000000001</v>
      </c>
      <c r="I57" s="8" t="s">
        <v>5</v>
      </c>
      <c r="J57" s="9" t="str">
        <f t="shared" si="21"/>
        <v>ΟΚ</v>
      </c>
      <c r="K57" s="9" t="s">
        <v>13</v>
      </c>
      <c r="L57" s="9"/>
      <c r="M57" s="9"/>
      <c r="N57" s="11"/>
      <c r="O57" s="11">
        <f t="shared" si="22"/>
        <v>0</v>
      </c>
      <c r="P57" s="11"/>
      <c r="Q57" s="11">
        <f t="shared" si="23"/>
        <v>0</v>
      </c>
      <c r="R57" s="11"/>
      <c r="S57" s="11">
        <f t="shared" si="24"/>
        <v>0</v>
      </c>
      <c r="T57" s="11"/>
      <c r="U57" s="11">
        <f t="shared" si="25"/>
        <v>0</v>
      </c>
      <c r="V57" s="11" t="s">
        <v>5</v>
      </c>
      <c r="W57" s="11">
        <f t="shared" si="26"/>
        <v>100</v>
      </c>
      <c r="X57" s="11">
        <v>16</v>
      </c>
      <c r="Y57" s="11">
        <f t="shared" si="27"/>
        <v>272</v>
      </c>
      <c r="Z57" s="11"/>
      <c r="AA57" s="12">
        <f t="shared" si="28"/>
        <v>0</v>
      </c>
      <c r="AB57" s="40">
        <f t="shared" si="29"/>
        <v>1312.5</v>
      </c>
      <c r="AC57" s="11"/>
    </row>
    <row r="58" spans="1:29" s="4" customFormat="1" ht="15">
      <c r="A58" s="11">
        <v>55</v>
      </c>
      <c r="B58" s="20" t="s">
        <v>389</v>
      </c>
      <c r="C58" s="20" t="s">
        <v>664</v>
      </c>
      <c r="D58" s="39" t="s">
        <v>390</v>
      </c>
      <c r="E58" s="39" t="s">
        <v>391</v>
      </c>
      <c r="F58" s="7" t="s">
        <v>5</v>
      </c>
      <c r="G58" s="7">
        <v>9</v>
      </c>
      <c r="H58" s="7">
        <f t="shared" si="20"/>
        <v>990</v>
      </c>
      <c r="I58" s="8" t="s">
        <v>5</v>
      </c>
      <c r="J58" s="9" t="str">
        <f t="shared" si="21"/>
        <v>ΟΚ</v>
      </c>
      <c r="K58" s="9" t="s">
        <v>13</v>
      </c>
      <c r="L58" s="9"/>
      <c r="M58" s="9"/>
      <c r="N58" s="11"/>
      <c r="O58" s="11">
        <f t="shared" si="22"/>
        <v>0</v>
      </c>
      <c r="P58" s="11"/>
      <c r="Q58" s="11">
        <f t="shared" si="23"/>
        <v>0</v>
      </c>
      <c r="R58" s="11" t="s">
        <v>2</v>
      </c>
      <c r="S58" s="11">
        <f t="shared" si="24"/>
        <v>70</v>
      </c>
      <c r="T58" s="11" t="s">
        <v>5</v>
      </c>
      <c r="U58" s="11">
        <f t="shared" si="25"/>
        <v>150</v>
      </c>
      <c r="V58" s="11" t="s">
        <v>5</v>
      </c>
      <c r="W58" s="11">
        <f t="shared" si="26"/>
        <v>100</v>
      </c>
      <c r="X58" s="11"/>
      <c r="Y58" s="11">
        <f t="shared" si="27"/>
        <v>0</v>
      </c>
      <c r="Z58" s="11"/>
      <c r="AA58" s="12">
        <f t="shared" si="28"/>
        <v>0</v>
      </c>
      <c r="AB58" s="40">
        <f t="shared" si="29"/>
        <v>1310</v>
      </c>
      <c r="AC58" s="11"/>
    </row>
    <row r="59" spans="1:29" ht="15">
      <c r="A59" s="11">
        <v>56</v>
      </c>
      <c r="B59" s="20" t="s">
        <v>399</v>
      </c>
      <c r="C59" s="20" t="s">
        <v>668</v>
      </c>
      <c r="D59" s="39" t="s">
        <v>400</v>
      </c>
      <c r="E59" s="39" t="s">
        <v>401</v>
      </c>
      <c r="F59" s="7" t="s">
        <v>5</v>
      </c>
      <c r="G59" s="7">
        <v>8.2</v>
      </c>
      <c r="H59" s="7">
        <f t="shared" si="20"/>
        <v>901.9999999999999</v>
      </c>
      <c r="I59" s="8" t="s">
        <v>5</v>
      </c>
      <c r="J59" s="9" t="str">
        <f t="shared" si="21"/>
        <v>ΟΚ</v>
      </c>
      <c r="K59" s="9" t="s">
        <v>13</v>
      </c>
      <c r="L59" s="9"/>
      <c r="M59" s="9" t="s">
        <v>5</v>
      </c>
      <c r="N59" s="11"/>
      <c r="O59" s="11">
        <f t="shared" si="22"/>
        <v>0</v>
      </c>
      <c r="P59" s="11"/>
      <c r="Q59" s="11">
        <f t="shared" si="23"/>
        <v>0</v>
      </c>
      <c r="R59" s="11"/>
      <c r="S59" s="11">
        <f t="shared" si="24"/>
        <v>0</v>
      </c>
      <c r="T59" s="11"/>
      <c r="U59" s="11">
        <f t="shared" si="25"/>
        <v>0</v>
      </c>
      <c r="V59" s="11"/>
      <c r="W59" s="11">
        <f t="shared" si="26"/>
        <v>0</v>
      </c>
      <c r="X59" s="11">
        <v>24</v>
      </c>
      <c r="Y59" s="11">
        <f t="shared" si="27"/>
        <v>408</v>
      </c>
      <c r="Z59" s="11"/>
      <c r="AA59" s="12">
        <f t="shared" si="28"/>
        <v>0</v>
      </c>
      <c r="AB59" s="40">
        <f t="shared" si="29"/>
        <v>1310</v>
      </c>
      <c r="AC59" s="11"/>
    </row>
    <row r="60" spans="1:29" ht="15">
      <c r="A60" s="11">
        <v>57</v>
      </c>
      <c r="B60" s="20" t="s">
        <v>279</v>
      </c>
      <c r="C60" s="20" t="s">
        <v>610</v>
      </c>
      <c r="D60" s="39" t="s">
        <v>280</v>
      </c>
      <c r="E60" s="39" t="s">
        <v>281</v>
      </c>
      <c r="F60" s="7" t="s">
        <v>5</v>
      </c>
      <c r="G60" s="7">
        <v>9.1</v>
      </c>
      <c r="H60" s="7">
        <f t="shared" si="20"/>
        <v>1001</v>
      </c>
      <c r="I60" s="8" t="s">
        <v>5</v>
      </c>
      <c r="J60" s="9" t="str">
        <f t="shared" si="21"/>
        <v>ΟΚ</v>
      </c>
      <c r="K60" s="9" t="s">
        <v>13</v>
      </c>
      <c r="L60" s="9"/>
      <c r="M60" s="9"/>
      <c r="N60" s="11"/>
      <c r="O60" s="11">
        <f t="shared" si="22"/>
        <v>0</v>
      </c>
      <c r="P60" s="11"/>
      <c r="Q60" s="11">
        <f t="shared" si="23"/>
        <v>0</v>
      </c>
      <c r="R60" s="11" t="s">
        <v>6</v>
      </c>
      <c r="S60" s="11">
        <f t="shared" si="24"/>
        <v>50</v>
      </c>
      <c r="T60" s="11" t="s">
        <v>5</v>
      </c>
      <c r="U60" s="11">
        <f t="shared" si="25"/>
        <v>150</v>
      </c>
      <c r="V60" s="11" t="s">
        <v>5</v>
      </c>
      <c r="W60" s="11">
        <f t="shared" si="26"/>
        <v>100</v>
      </c>
      <c r="X60" s="11"/>
      <c r="Y60" s="11">
        <f t="shared" si="27"/>
        <v>0</v>
      </c>
      <c r="Z60" s="11"/>
      <c r="AA60" s="12">
        <f t="shared" si="28"/>
        <v>0</v>
      </c>
      <c r="AB60" s="40">
        <f t="shared" si="29"/>
        <v>1301</v>
      </c>
      <c r="AC60" s="11"/>
    </row>
    <row r="61" spans="1:29" ht="15">
      <c r="A61" s="11">
        <v>58</v>
      </c>
      <c r="B61" s="20" t="s">
        <v>244</v>
      </c>
      <c r="C61" s="20" t="s">
        <v>593</v>
      </c>
      <c r="D61" s="39" t="s">
        <v>245</v>
      </c>
      <c r="E61" s="39" t="s">
        <v>153</v>
      </c>
      <c r="F61" s="7" t="s">
        <v>5</v>
      </c>
      <c r="G61" s="7">
        <v>9.55</v>
      </c>
      <c r="H61" s="7">
        <f t="shared" si="20"/>
        <v>1050.5</v>
      </c>
      <c r="I61" s="8" t="s">
        <v>5</v>
      </c>
      <c r="J61" s="9" t="str">
        <f t="shared" si="21"/>
        <v>ΟΚ</v>
      </c>
      <c r="K61" s="9" t="s">
        <v>13</v>
      </c>
      <c r="L61" s="9"/>
      <c r="M61" s="9"/>
      <c r="N61" s="11"/>
      <c r="O61" s="11">
        <f t="shared" si="22"/>
        <v>0</v>
      </c>
      <c r="P61" s="11"/>
      <c r="Q61" s="11">
        <f t="shared" si="23"/>
        <v>0</v>
      </c>
      <c r="R61" s="11"/>
      <c r="S61" s="11">
        <f t="shared" si="24"/>
        <v>0</v>
      </c>
      <c r="T61" s="11" t="s">
        <v>5</v>
      </c>
      <c r="U61" s="11">
        <f t="shared" si="25"/>
        <v>150</v>
      </c>
      <c r="V61" s="11" t="s">
        <v>5</v>
      </c>
      <c r="W61" s="11">
        <f t="shared" si="26"/>
        <v>100</v>
      </c>
      <c r="X61" s="11"/>
      <c r="Y61" s="11">
        <f t="shared" si="27"/>
        <v>0</v>
      </c>
      <c r="Z61" s="11"/>
      <c r="AA61" s="12">
        <f t="shared" si="28"/>
        <v>0</v>
      </c>
      <c r="AB61" s="40">
        <f t="shared" si="29"/>
        <v>1300.5</v>
      </c>
      <c r="AC61" s="11"/>
    </row>
    <row r="62" spans="1:29" ht="15">
      <c r="A62" s="11">
        <v>59</v>
      </c>
      <c r="B62" s="20" t="s">
        <v>341</v>
      </c>
      <c r="C62" s="20" t="s">
        <v>642</v>
      </c>
      <c r="D62" s="39" t="s">
        <v>342</v>
      </c>
      <c r="E62" s="39" t="s">
        <v>259</v>
      </c>
      <c r="F62" s="7" t="s">
        <v>5</v>
      </c>
      <c r="G62" s="7">
        <v>9.25</v>
      </c>
      <c r="H62" s="7">
        <f t="shared" si="20"/>
        <v>1017.5</v>
      </c>
      <c r="I62" s="8" t="s">
        <v>5</v>
      </c>
      <c r="J62" s="9" t="str">
        <f t="shared" si="21"/>
        <v>ΟΚ</v>
      </c>
      <c r="K62" s="9" t="s">
        <v>13</v>
      </c>
      <c r="L62" s="9"/>
      <c r="M62" s="9"/>
      <c r="N62" s="11"/>
      <c r="O62" s="11">
        <f t="shared" si="22"/>
        <v>0</v>
      </c>
      <c r="P62" s="11"/>
      <c r="Q62" s="11">
        <f t="shared" si="23"/>
        <v>0</v>
      </c>
      <c r="R62" s="11" t="s">
        <v>3</v>
      </c>
      <c r="S62" s="11">
        <f t="shared" si="24"/>
        <v>30</v>
      </c>
      <c r="T62" s="11" t="s">
        <v>5</v>
      </c>
      <c r="U62" s="11">
        <f t="shared" si="25"/>
        <v>150</v>
      </c>
      <c r="V62" s="11" t="s">
        <v>5</v>
      </c>
      <c r="W62" s="11">
        <f t="shared" si="26"/>
        <v>100</v>
      </c>
      <c r="X62" s="11"/>
      <c r="Y62" s="11">
        <f t="shared" si="27"/>
        <v>0</v>
      </c>
      <c r="Z62" s="11"/>
      <c r="AA62" s="12">
        <f t="shared" si="28"/>
        <v>0</v>
      </c>
      <c r="AB62" s="40">
        <f t="shared" si="29"/>
        <v>1297.5</v>
      </c>
      <c r="AC62" s="11"/>
    </row>
    <row r="63" spans="1:29" ht="15">
      <c r="A63" s="11">
        <v>60</v>
      </c>
      <c r="B63" s="20" t="s">
        <v>451</v>
      </c>
      <c r="C63" s="20" t="s">
        <v>690</v>
      </c>
      <c r="D63" s="39" t="s">
        <v>452</v>
      </c>
      <c r="E63" s="39" t="s">
        <v>92</v>
      </c>
      <c r="F63" s="7" t="s">
        <v>5</v>
      </c>
      <c r="G63" s="7">
        <v>9.95</v>
      </c>
      <c r="H63" s="7">
        <f t="shared" si="20"/>
        <v>1094.5</v>
      </c>
      <c r="I63" s="8" t="s">
        <v>5</v>
      </c>
      <c r="J63" s="9" t="str">
        <f t="shared" si="21"/>
        <v>ΟΚ</v>
      </c>
      <c r="K63" s="9" t="s">
        <v>13</v>
      </c>
      <c r="L63" s="9"/>
      <c r="M63" s="9"/>
      <c r="N63" s="11"/>
      <c r="O63" s="11">
        <f t="shared" si="22"/>
        <v>0</v>
      </c>
      <c r="P63" s="11"/>
      <c r="Q63" s="11">
        <f t="shared" si="23"/>
        <v>0</v>
      </c>
      <c r="R63" s="11"/>
      <c r="S63" s="11">
        <f t="shared" si="24"/>
        <v>0</v>
      </c>
      <c r="T63" s="11"/>
      <c r="U63" s="11">
        <f t="shared" si="25"/>
        <v>0</v>
      </c>
      <c r="V63" s="11" t="s">
        <v>5</v>
      </c>
      <c r="W63" s="11">
        <f t="shared" si="26"/>
        <v>100</v>
      </c>
      <c r="X63" s="11">
        <v>6</v>
      </c>
      <c r="Y63" s="11">
        <f t="shared" si="27"/>
        <v>102</v>
      </c>
      <c r="Z63" s="11"/>
      <c r="AA63" s="12">
        <f t="shared" si="28"/>
        <v>0</v>
      </c>
      <c r="AB63" s="40">
        <f t="shared" si="29"/>
        <v>1296.5</v>
      </c>
      <c r="AC63" s="11"/>
    </row>
    <row r="64" spans="1:29" ht="15">
      <c r="A64" s="11">
        <v>61</v>
      </c>
      <c r="B64" s="20" t="s">
        <v>90</v>
      </c>
      <c r="C64" s="20" t="s">
        <v>528</v>
      </c>
      <c r="D64" s="39" t="s">
        <v>91</v>
      </c>
      <c r="E64" s="39" t="s">
        <v>92</v>
      </c>
      <c r="F64" s="7" t="s">
        <v>5</v>
      </c>
      <c r="G64" s="7">
        <v>9.5</v>
      </c>
      <c r="H64" s="7">
        <f t="shared" si="20"/>
        <v>1045</v>
      </c>
      <c r="I64" s="8" t="s">
        <v>5</v>
      </c>
      <c r="J64" s="9" t="str">
        <f t="shared" si="21"/>
        <v>ΟΚ</v>
      </c>
      <c r="K64" s="9" t="s">
        <v>13</v>
      </c>
      <c r="L64" s="9"/>
      <c r="M64" s="9"/>
      <c r="N64" s="11"/>
      <c r="O64" s="11">
        <f t="shared" si="22"/>
        <v>0</v>
      </c>
      <c r="P64" s="11"/>
      <c r="Q64" s="11">
        <f t="shared" si="23"/>
        <v>0</v>
      </c>
      <c r="R64" s="11"/>
      <c r="S64" s="11">
        <f t="shared" si="24"/>
        <v>0</v>
      </c>
      <c r="T64" s="11" t="s">
        <v>5</v>
      </c>
      <c r="U64" s="11">
        <f t="shared" si="25"/>
        <v>150</v>
      </c>
      <c r="V64" s="11" t="s">
        <v>5</v>
      </c>
      <c r="W64" s="11">
        <f t="shared" si="26"/>
        <v>100</v>
      </c>
      <c r="X64" s="11"/>
      <c r="Y64" s="11">
        <f t="shared" si="27"/>
        <v>0</v>
      </c>
      <c r="Z64" s="11"/>
      <c r="AA64" s="12">
        <f t="shared" si="28"/>
        <v>0</v>
      </c>
      <c r="AB64" s="40">
        <f t="shared" si="29"/>
        <v>1295</v>
      </c>
      <c r="AC64" s="11"/>
    </row>
    <row r="65" spans="1:29" ht="15">
      <c r="A65" s="11">
        <v>62</v>
      </c>
      <c r="B65" s="20" t="s">
        <v>223</v>
      </c>
      <c r="C65" s="20" t="s">
        <v>583</v>
      </c>
      <c r="D65" s="39" t="s">
        <v>224</v>
      </c>
      <c r="E65" s="39" t="s">
        <v>225</v>
      </c>
      <c r="F65" s="7" t="s">
        <v>5</v>
      </c>
      <c r="G65" s="7">
        <v>8.4</v>
      </c>
      <c r="H65" s="7">
        <f t="shared" si="20"/>
        <v>924</v>
      </c>
      <c r="I65" s="8" t="s">
        <v>5</v>
      </c>
      <c r="J65" s="9" t="str">
        <f t="shared" si="21"/>
        <v>ΟΚ</v>
      </c>
      <c r="K65" s="9" t="s">
        <v>13</v>
      </c>
      <c r="L65" s="9"/>
      <c r="M65" s="9"/>
      <c r="N65" s="11"/>
      <c r="O65" s="11">
        <f t="shared" si="22"/>
        <v>0</v>
      </c>
      <c r="P65" s="11"/>
      <c r="Q65" s="11">
        <f t="shared" si="23"/>
        <v>0</v>
      </c>
      <c r="R65" s="11" t="s">
        <v>3</v>
      </c>
      <c r="S65" s="11">
        <f t="shared" si="24"/>
        <v>30</v>
      </c>
      <c r="T65" s="11" t="s">
        <v>5</v>
      </c>
      <c r="U65" s="11">
        <f t="shared" si="25"/>
        <v>150</v>
      </c>
      <c r="V65" s="11" t="s">
        <v>5</v>
      </c>
      <c r="W65" s="11">
        <f t="shared" si="26"/>
        <v>100</v>
      </c>
      <c r="X65" s="11">
        <v>5</v>
      </c>
      <c r="Y65" s="11">
        <f t="shared" si="27"/>
        <v>85</v>
      </c>
      <c r="Z65" s="11"/>
      <c r="AA65" s="12">
        <f t="shared" si="28"/>
        <v>0</v>
      </c>
      <c r="AB65" s="40">
        <f t="shared" si="29"/>
        <v>1289</v>
      </c>
      <c r="AC65" s="11"/>
    </row>
    <row r="66" spans="1:29" ht="15">
      <c r="A66" s="11">
        <v>63</v>
      </c>
      <c r="B66" s="20" t="s">
        <v>165</v>
      </c>
      <c r="C66" s="20" t="s">
        <v>557</v>
      </c>
      <c r="D66" s="39" t="s">
        <v>166</v>
      </c>
      <c r="E66" s="39" t="s">
        <v>167</v>
      </c>
      <c r="F66" s="7" t="s">
        <v>5</v>
      </c>
      <c r="G66" s="7">
        <v>9.37</v>
      </c>
      <c r="H66" s="7">
        <f t="shared" si="20"/>
        <v>1030.6999999999998</v>
      </c>
      <c r="I66" s="8" t="s">
        <v>5</v>
      </c>
      <c r="J66" s="9" t="str">
        <f t="shared" si="21"/>
        <v>ΟΚ</v>
      </c>
      <c r="K66" s="9" t="s">
        <v>13</v>
      </c>
      <c r="L66" s="9"/>
      <c r="M66" s="9"/>
      <c r="N66" s="11"/>
      <c r="O66" s="11">
        <f t="shared" si="22"/>
        <v>0</v>
      </c>
      <c r="P66" s="11"/>
      <c r="Q66" s="11">
        <f t="shared" si="23"/>
        <v>0</v>
      </c>
      <c r="R66" s="11"/>
      <c r="S66" s="11">
        <f t="shared" si="24"/>
        <v>0</v>
      </c>
      <c r="T66" s="11" t="s">
        <v>5</v>
      </c>
      <c r="U66" s="11">
        <f t="shared" si="25"/>
        <v>150</v>
      </c>
      <c r="V66" s="11" t="s">
        <v>5</v>
      </c>
      <c r="W66" s="11">
        <f t="shared" si="26"/>
        <v>100</v>
      </c>
      <c r="X66" s="11"/>
      <c r="Y66" s="11">
        <f t="shared" si="27"/>
        <v>0</v>
      </c>
      <c r="Z66" s="11"/>
      <c r="AA66" s="12">
        <f t="shared" si="28"/>
        <v>0</v>
      </c>
      <c r="AB66" s="40">
        <f t="shared" si="29"/>
        <v>1280.6999999999998</v>
      </c>
      <c r="AC66" s="11"/>
    </row>
    <row r="67" spans="1:29" s="4" customFormat="1" ht="15">
      <c r="A67" s="11">
        <v>64</v>
      </c>
      <c r="B67" s="20" t="s">
        <v>445</v>
      </c>
      <c r="C67" s="20" t="s">
        <v>687</v>
      </c>
      <c r="D67" s="39" t="s">
        <v>446</v>
      </c>
      <c r="E67" s="39" t="s">
        <v>71</v>
      </c>
      <c r="F67" s="7" t="s">
        <v>5</v>
      </c>
      <c r="G67" s="7">
        <v>7.9</v>
      </c>
      <c r="H67" s="7">
        <f t="shared" si="20"/>
        <v>869</v>
      </c>
      <c r="I67" s="8" t="s">
        <v>5</v>
      </c>
      <c r="J67" s="9" t="str">
        <f t="shared" si="21"/>
        <v>ΟΚ</v>
      </c>
      <c r="K67" s="9" t="s">
        <v>13</v>
      </c>
      <c r="L67" s="9"/>
      <c r="M67" s="9"/>
      <c r="N67" s="11"/>
      <c r="O67" s="11">
        <f t="shared" si="22"/>
        <v>0</v>
      </c>
      <c r="P67" s="11"/>
      <c r="Q67" s="11">
        <f t="shared" si="23"/>
        <v>0</v>
      </c>
      <c r="R67" s="11"/>
      <c r="S67" s="11">
        <f t="shared" si="24"/>
        <v>0</v>
      </c>
      <c r="T67" s="11"/>
      <c r="U67" s="11">
        <f t="shared" si="25"/>
        <v>0</v>
      </c>
      <c r="V67" s="11"/>
      <c r="W67" s="11">
        <f t="shared" si="26"/>
        <v>0</v>
      </c>
      <c r="X67" s="11">
        <v>24</v>
      </c>
      <c r="Y67" s="11">
        <f t="shared" si="27"/>
        <v>408</v>
      </c>
      <c r="Z67" s="11"/>
      <c r="AA67" s="12">
        <f t="shared" si="28"/>
        <v>0</v>
      </c>
      <c r="AB67" s="40">
        <f t="shared" si="29"/>
        <v>1277</v>
      </c>
      <c r="AC67" s="11"/>
    </row>
    <row r="68" spans="1:29" ht="15">
      <c r="A68" s="11">
        <v>65</v>
      </c>
      <c r="B68" s="20" t="s">
        <v>120</v>
      </c>
      <c r="C68" s="20" t="s">
        <v>539</v>
      </c>
      <c r="D68" s="39" t="s">
        <v>121</v>
      </c>
      <c r="E68" s="39" t="s">
        <v>92</v>
      </c>
      <c r="F68" s="7" t="s">
        <v>5</v>
      </c>
      <c r="G68" s="7">
        <v>8</v>
      </c>
      <c r="H68" s="7">
        <f t="shared" si="20"/>
        <v>880</v>
      </c>
      <c r="I68" s="8" t="s">
        <v>5</v>
      </c>
      <c r="J68" s="9" t="str">
        <f t="shared" si="21"/>
        <v>ΟΚ</v>
      </c>
      <c r="K68" s="9" t="s">
        <v>13</v>
      </c>
      <c r="L68" s="9"/>
      <c r="M68" s="9"/>
      <c r="N68" s="11"/>
      <c r="O68" s="11">
        <f t="shared" si="22"/>
        <v>0</v>
      </c>
      <c r="P68" s="11"/>
      <c r="Q68" s="11">
        <f t="shared" si="23"/>
        <v>0</v>
      </c>
      <c r="R68" s="11"/>
      <c r="S68" s="11">
        <f t="shared" si="24"/>
        <v>0</v>
      </c>
      <c r="T68" s="11"/>
      <c r="U68" s="11">
        <f t="shared" si="25"/>
        <v>0</v>
      </c>
      <c r="V68" s="11" t="s">
        <v>5</v>
      </c>
      <c r="W68" s="11">
        <f t="shared" si="26"/>
        <v>100</v>
      </c>
      <c r="X68" s="11">
        <v>17</v>
      </c>
      <c r="Y68" s="11">
        <f t="shared" si="27"/>
        <v>289</v>
      </c>
      <c r="Z68" s="11"/>
      <c r="AA68" s="12">
        <f t="shared" si="28"/>
        <v>0</v>
      </c>
      <c r="AB68" s="40">
        <f t="shared" si="29"/>
        <v>1269</v>
      </c>
      <c r="AC68" s="11"/>
    </row>
    <row r="69" spans="1:29" ht="15">
      <c r="A69" s="11">
        <v>66</v>
      </c>
      <c r="B69" s="20" t="s">
        <v>412</v>
      </c>
      <c r="C69" s="20" t="s">
        <v>673</v>
      </c>
      <c r="D69" s="39" t="s">
        <v>413</v>
      </c>
      <c r="E69" s="39" t="s">
        <v>414</v>
      </c>
      <c r="F69" s="7" t="s">
        <v>5</v>
      </c>
      <c r="G69" s="7">
        <v>8.45</v>
      </c>
      <c r="H69" s="7">
        <f t="shared" si="20"/>
        <v>929.4999999999999</v>
      </c>
      <c r="I69" s="8" t="s">
        <v>5</v>
      </c>
      <c r="J69" s="9" t="str">
        <f t="shared" si="21"/>
        <v>ΟΚ</v>
      </c>
      <c r="K69" s="9" t="s">
        <v>13</v>
      </c>
      <c r="L69" s="9"/>
      <c r="M69" s="9"/>
      <c r="N69" s="11"/>
      <c r="O69" s="11">
        <f t="shared" si="22"/>
        <v>0</v>
      </c>
      <c r="P69" s="11"/>
      <c r="Q69" s="11">
        <f t="shared" si="23"/>
        <v>0</v>
      </c>
      <c r="R69" s="11" t="s">
        <v>3</v>
      </c>
      <c r="S69" s="11">
        <f t="shared" si="24"/>
        <v>30</v>
      </c>
      <c r="T69" s="11" t="s">
        <v>5</v>
      </c>
      <c r="U69" s="11">
        <f t="shared" si="25"/>
        <v>150</v>
      </c>
      <c r="V69" s="11"/>
      <c r="W69" s="11">
        <f t="shared" si="26"/>
        <v>0</v>
      </c>
      <c r="X69" s="11">
        <v>9</v>
      </c>
      <c r="Y69" s="11">
        <f t="shared" si="27"/>
        <v>153</v>
      </c>
      <c r="Z69" s="11"/>
      <c r="AA69" s="12">
        <f t="shared" si="28"/>
        <v>0</v>
      </c>
      <c r="AB69" s="40">
        <f t="shared" si="29"/>
        <v>1262.5</v>
      </c>
      <c r="AC69" s="11"/>
    </row>
    <row r="70" spans="1:29" ht="15">
      <c r="A70" s="11">
        <v>67</v>
      </c>
      <c r="B70" s="20" t="s">
        <v>35</v>
      </c>
      <c r="C70" s="20" t="s">
        <v>508</v>
      </c>
      <c r="D70" s="39" t="s">
        <v>36</v>
      </c>
      <c r="E70" s="39" t="s">
        <v>37</v>
      </c>
      <c r="F70" s="7" t="s">
        <v>5</v>
      </c>
      <c r="G70" s="7">
        <v>9.9</v>
      </c>
      <c r="H70" s="7">
        <f t="shared" si="20"/>
        <v>1089</v>
      </c>
      <c r="I70" s="8" t="s">
        <v>5</v>
      </c>
      <c r="J70" s="9" t="str">
        <f t="shared" si="21"/>
        <v>ΟΚ</v>
      </c>
      <c r="K70" s="9" t="s">
        <v>13</v>
      </c>
      <c r="L70" s="9"/>
      <c r="M70" s="9"/>
      <c r="N70" s="11"/>
      <c r="O70" s="11">
        <f t="shared" si="22"/>
        <v>0</v>
      </c>
      <c r="P70" s="11"/>
      <c r="Q70" s="11">
        <f t="shared" si="23"/>
        <v>0</v>
      </c>
      <c r="R70" s="11" t="s">
        <v>2</v>
      </c>
      <c r="S70" s="11">
        <f t="shared" si="24"/>
        <v>70</v>
      </c>
      <c r="T70" s="11"/>
      <c r="U70" s="11">
        <f t="shared" si="25"/>
        <v>0</v>
      </c>
      <c r="V70" s="11" t="s">
        <v>5</v>
      </c>
      <c r="W70" s="11">
        <f t="shared" si="26"/>
        <v>100</v>
      </c>
      <c r="X70" s="11"/>
      <c r="Y70" s="11">
        <f t="shared" si="27"/>
        <v>0</v>
      </c>
      <c r="Z70" s="11"/>
      <c r="AA70" s="12">
        <f t="shared" si="28"/>
        <v>0</v>
      </c>
      <c r="AB70" s="40">
        <f t="shared" si="29"/>
        <v>1259</v>
      </c>
      <c r="AC70" s="53"/>
    </row>
    <row r="71" spans="1:29" ht="15">
      <c r="A71" s="11">
        <v>68</v>
      </c>
      <c r="B71" s="20" t="s">
        <v>146</v>
      </c>
      <c r="C71" s="20" t="s">
        <v>550</v>
      </c>
      <c r="D71" s="39" t="s">
        <v>147</v>
      </c>
      <c r="E71" s="39" t="s">
        <v>148</v>
      </c>
      <c r="F71" s="7" t="s">
        <v>5</v>
      </c>
      <c r="G71" s="7">
        <v>9.16</v>
      </c>
      <c r="H71" s="7">
        <f t="shared" si="20"/>
        <v>1007.6</v>
      </c>
      <c r="I71" s="8" t="s">
        <v>5</v>
      </c>
      <c r="J71" s="9" t="str">
        <f t="shared" si="21"/>
        <v>ΟΚ</v>
      </c>
      <c r="K71" s="9" t="s">
        <v>13</v>
      </c>
      <c r="L71" s="9"/>
      <c r="M71" s="9"/>
      <c r="N71" s="11"/>
      <c r="O71" s="11">
        <f t="shared" si="22"/>
        <v>0</v>
      </c>
      <c r="P71" s="11"/>
      <c r="Q71" s="11">
        <f t="shared" si="23"/>
        <v>0</v>
      </c>
      <c r="R71" s="11"/>
      <c r="S71" s="11">
        <f t="shared" si="24"/>
        <v>0</v>
      </c>
      <c r="T71" s="11" t="s">
        <v>5</v>
      </c>
      <c r="U71" s="11">
        <f t="shared" si="25"/>
        <v>150</v>
      </c>
      <c r="V71" s="11" t="s">
        <v>5</v>
      </c>
      <c r="W71" s="11">
        <f t="shared" si="26"/>
        <v>100</v>
      </c>
      <c r="X71" s="11"/>
      <c r="Y71" s="11">
        <f t="shared" si="27"/>
        <v>0</v>
      </c>
      <c r="Z71" s="11"/>
      <c r="AA71" s="12">
        <f t="shared" si="28"/>
        <v>0</v>
      </c>
      <c r="AB71" s="40">
        <f t="shared" si="29"/>
        <v>1257.6</v>
      </c>
      <c r="AC71" s="11"/>
    </row>
    <row r="72" spans="1:29" ht="15">
      <c r="A72" s="11">
        <v>69</v>
      </c>
      <c r="B72" s="20" t="s">
        <v>72</v>
      </c>
      <c r="C72" s="20" t="s">
        <v>520</v>
      </c>
      <c r="D72" s="39" t="s">
        <v>73</v>
      </c>
      <c r="E72" s="39" t="s">
        <v>74</v>
      </c>
      <c r="F72" s="7" t="s">
        <v>5</v>
      </c>
      <c r="G72" s="7">
        <v>9.3</v>
      </c>
      <c r="H72" s="7">
        <f t="shared" si="20"/>
        <v>1023.0000000000001</v>
      </c>
      <c r="I72" s="8" t="s">
        <v>5</v>
      </c>
      <c r="J72" s="9" t="str">
        <f t="shared" si="21"/>
        <v>ΟΚ</v>
      </c>
      <c r="K72" s="9" t="s">
        <v>13</v>
      </c>
      <c r="L72" s="9"/>
      <c r="M72" s="9"/>
      <c r="N72" s="11"/>
      <c r="O72" s="11">
        <f t="shared" si="22"/>
        <v>0</v>
      </c>
      <c r="P72" s="11"/>
      <c r="Q72" s="11">
        <f t="shared" si="23"/>
        <v>0</v>
      </c>
      <c r="R72" s="11" t="s">
        <v>3</v>
      </c>
      <c r="S72" s="11">
        <f t="shared" si="24"/>
        <v>30</v>
      </c>
      <c r="T72" s="11"/>
      <c r="U72" s="11">
        <f t="shared" si="25"/>
        <v>0</v>
      </c>
      <c r="V72" s="11" t="s">
        <v>5</v>
      </c>
      <c r="W72" s="11">
        <f t="shared" si="26"/>
        <v>100</v>
      </c>
      <c r="X72" s="11">
        <v>6</v>
      </c>
      <c r="Y72" s="11">
        <f t="shared" si="27"/>
        <v>102</v>
      </c>
      <c r="Z72" s="11"/>
      <c r="AA72" s="12">
        <f t="shared" si="28"/>
        <v>0</v>
      </c>
      <c r="AB72" s="40">
        <f t="shared" si="29"/>
        <v>1255</v>
      </c>
      <c r="AC72" s="11"/>
    </row>
    <row r="73" spans="1:29" ht="15">
      <c r="A73" s="11">
        <v>70</v>
      </c>
      <c r="B73" s="20" t="s">
        <v>386</v>
      </c>
      <c r="C73" s="20" t="s">
        <v>663</v>
      </c>
      <c r="D73" s="39" t="s">
        <v>387</v>
      </c>
      <c r="E73" s="39" t="s">
        <v>388</v>
      </c>
      <c r="F73" s="7" t="s">
        <v>5</v>
      </c>
      <c r="G73" s="7">
        <v>7.7</v>
      </c>
      <c r="H73" s="7">
        <f t="shared" si="20"/>
        <v>847</v>
      </c>
      <c r="I73" s="8" t="s">
        <v>5</v>
      </c>
      <c r="J73" s="9" t="str">
        <f t="shared" si="21"/>
        <v>ΟΚ</v>
      </c>
      <c r="K73" s="9" t="s">
        <v>13</v>
      </c>
      <c r="L73" s="9"/>
      <c r="M73" s="9"/>
      <c r="N73" s="11"/>
      <c r="O73" s="11">
        <f t="shared" si="22"/>
        <v>0</v>
      </c>
      <c r="P73" s="11"/>
      <c r="Q73" s="11">
        <f t="shared" si="23"/>
        <v>0</v>
      </c>
      <c r="R73" s="11"/>
      <c r="S73" s="11">
        <f t="shared" si="24"/>
        <v>0</v>
      </c>
      <c r="T73" s="11"/>
      <c r="U73" s="11">
        <f t="shared" si="25"/>
        <v>0</v>
      </c>
      <c r="V73" s="11"/>
      <c r="W73" s="11">
        <f t="shared" si="26"/>
        <v>0</v>
      </c>
      <c r="X73" s="11">
        <v>24</v>
      </c>
      <c r="Y73" s="11">
        <f t="shared" si="27"/>
        <v>408</v>
      </c>
      <c r="Z73" s="11"/>
      <c r="AA73" s="12">
        <f t="shared" si="28"/>
        <v>0</v>
      </c>
      <c r="AB73" s="40">
        <f t="shared" si="29"/>
        <v>1255</v>
      </c>
      <c r="AC73" s="11"/>
    </row>
    <row r="74" spans="1:29" ht="15">
      <c r="A74" s="11">
        <v>71</v>
      </c>
      <c r="B74" s="20" t="s">
        <v>132</v>
      </c>
      <c r="C74" s="20" t="s">
        <v>544</v>
      </c>
      <c r="D74" s="39" t="s">
        <v>133</v>
      </c>
      <c r="E74" s="39" t="s">
        <v>134</v>
      </c>
      <c r="F74" s="7" t="s">
        <v>5</v>
      </c>
      <c r="G74" s="7">
        <v>9.4</v>
      </c>
      <c r="H74" s="7">
        <f aca="true" t="shared" si="30" ref="H74:H104">G74*110</f>
        <v>1034</v>
      </c>
      <c r="I74" s="8" t="s">
        <v>5</v>
      </c>
      <c r="J74" s="9" t="str">
        <f aca="true" t="shared" si="31" ref="J74:J104">IF(AND(F74="ΝΑΙ",I74="ΝΑΙ"),"ΟΚ","ΑΠΟΡΡΙΠΤΕΤΑΙ")</f>
        <v>ΟΚ</v>
      </c>
      <c r="K74" s="9" t="s">
        <v>13</v>
      </c>
      <c r="L74" s="9" t="s">
        <v>5</v>
      </c>
      <c r="M74" s="9"/>
      <c r="N74" s="11"/>
      <c r="O74" s="11">
        <f aca="true" t="shared" si="32" ref="O74:O104">IF(N74="ΑΡΙΣΤΗ",70,IF(N74="ΠΟΛΥ ΚΑΛΗ",50,IF(N74="ΚΑΛΗ",30,)))</f>
        <v>0</v>
      </c>
      <c r="P74" s="11"/>
      <c r="Q74" s="11">
        <f aca="true" t="shared" si="33" ref="Q74:Q104">IF(P74="ΑΡΙΣΤΗ",70,IF(P74="ΠΟΛΥ ΚΑΛΗ",50,IF(P74="ΚΑΛΗ",30,)))</f>
        <v>0</v>
      </c>
      <c r="R74" s="11"/>
      <c r="S74" s="11">
        <f aca="true" t="shared" si="34" ref="S74:S104">IF(R74="ΑΡΙΣΤΗ",70,IF(R74="ΠΟΛΥ ΚΑΛΗ",50,IF(R74="ΚΑΛΗ",30,)))</f>
        <v>0</v>
      </c>
      <c r="T74" s="11"/>
      <c r="U74" s="11">
        <f aca="true" t="shared" si="35" ref="U74:U104">IF(T74="ΝΑΙ",150,0)</f>
        <v>0</v>
      </c>
      <c r="V74" s="11" t="s">
        <v>5</v>
      </c>
      <c r="W74" s="11">
        <f aca="true" t="shared" si="36" ref="W74:W104">IF(V74="ΝΑΙ",100,0)</f>
        <v>100</v>
      </c>
      <c r="X74" s="11"/>
      <c r="Y74" s="11">
        <f aca="true" t="shared" si="37" ref="Y74:Y104">X74*17</f>
        <v>0</v>
      </c>
      <c r="Z74" s="11">
        <v>17</v>
      </c>
      <c r="AA74" s="12">
        <f aca="true" t="shared" si="38" ref="AA74:AA104">Z74*7</f>
        <v>119</v>
      </c>
      <c r="AB74" s="40">
        <f aca="true" t="shared" si="39" ref="AB74:AB104">H74+U74+O74+Q74+S74+W74+Y74+AA74</f>
        <v>1253</v>
      </c>
      <c r="AC74" s="53"/>
    </row>
    <row r="75" spans="1:29" ht="15">
      <c r="A75" s="11">
        <v>72</v>
      </c>
      <c r="B75" s="20" t="s">
        <v>431</v>
      </c>
      <c r="C75" s="20" t="s">
        <v>680</v>
      </c>
      <c r="D75" s="39" t="s">
        <v>432</v>
      </c>
      <c r="E75" s="39" t="s">
        <v>37</v>
      </c>
      <c r="F75" s="7" t="s">
        <v>5</v>
      </c>
      <c r="G75" s="7">
        <v>10</v>
      </c>
      <c r="H75" s="7">
        <f t="shared" si="30"/>
        <v>1100</v>
      </c>
      <c r="I75" s="8" t="s">
        <v>5</v>
      </c>
      <c r="J75" s="9" t="str">
        <f t="shared" si="31"/>
        <v>ΟΚ</v>
      </c>
      <c r="K75" s="9" t="s">
        <v>13</v>
      </c>
      <c r="L75" s="9"/>
      <c r="M75" s="9"/>
      <c r="N75" s="11"/>
      <c r="O75" s="11">
        <f t="shared" si="32"/>
        <v>0</v>
      </c>
      <c r="P75" s="11"/>
      <c r="Q75" s="11">
        <f t="shared" si="33"/>
        <v>0</v>
      </c>
      <c r="R75" s="11"/>
      <c r="S75" s="11">
        <f t="shared" si="34"/>
        <v>0</v>
      </c>
      <c r="T75" s="11" t="s">
        <v>5</v>
      </c>
      <c r="U75" s="11">
        <f t="shared" si="35"/>
        <v>150</v>
      </c>
      <c r="V75" s="11"/>
      <c r="W75" s="11">
        <f t="shared" si="36"/>
        <v>0</v>
      </c>
      <c r="X75" s="11"/>
      <c r="Y75" s="11">
        <f t="shared" si="37"/>
        <v>0</v>
      </c>
      <c r="Z75" s="11"/>
      <c r="AA75" s="12">
        <f t="shared" si="38"/>
        <v>0</v>
      </c>
      <c r="AB75" s="40">
        <f t="shared" si="39"/>
        <v>1250</v>
      </c>
      <c r="AC75" s="11"/>
    </row>
    <row r="76" spans="1:29" ht="15">
      <c r="A76" s="11">
        <v>73</v>
      </c>
      <c r="B76" s="20" t="s">
        <v>226</v>
      </c>
      <c r="C76" s="20" t="s">
        <v>585</v>
      </c>
      <c r="D76" s="39" t="s">
        <v>227</v>
      </c>
      <c r="E76" s="39" t="s">
        <v>228</v>
      </c>
      <c r="F76" s="7" t="s">
        <v>5</v>
      </c>
      <c r="G76" s="7">
        <v>9.35</v>
      </c>
      <c r="H76" s="7">
        <f t="shared" si="30"/>
        <v>1028.5</v>
      </c>
      <c r="I76" s="8" t="s">
        <v>5</v>
      </c>
      <c r="J76" s="9" t="str">
        <f t="shared" si="31"/>
        <v>ΟΚ</v>
      </c>
      <c r="K76" s="9" t="s">
        <v>13</v>
      </c>
      <c r="L76" s="9" t="s">
        <v>5</v>
      </c>
      <c r="M76" s="9"/>
      <c r="N76" s="11"/>
      <c r="O76" s="11">
        <f t="shared" si="32"/>
        <v>0</v>
      </c>
      <c r="P76" s="11"/>
      <c r="Q76" s="11">
        <f t="shared" si="33"/>
        <v>0</v>
      </c>
      <c r="R76" s="11"/>
      <c r="S76" s="11">
        <f t="shared" si="34"/>
        <v>0</v>
      </c>
      <c r="T76" s="11"/>
      <c r="U76" s="11">
        <f t="shared" si="35"/>
        <v>0</v>
      </c>
      <c r="V76" s="11"/>
      <c r="W76" s="11">
        <f t="shared" si="36"/>
        <v>0</v>
      </c>
      <c r="X76" s="11">
        <v>13</v>
      </c>
      <c r="Y76" s="11">
        <f t="shared" si="37"/>
        <v>221</v>
      </c>
      <c r="Z76" s="11"/>
      <c r="AA76" s="12">
        <f t="shared" si="38"/>
        <v>0</v>
      </c>
      <c r="AB76" s="40">
        <f t="shared" si="39"/>
        <v>1249.5</v>
      </c>
      <c r="AC76" s="11"/>
    </row>
    <row r="77" spans="1:29" ht="15">
      <c r="A77" s="11">
        <v>74</v>
      </c>
      <c r="B77" s="20" t="s">
        <v>455</v>
      </c>
      <c r="C77" s="51" t="s">
        <v>699</v>
      </c>
      <c r="D77" s="39" t="s">
        <v>456</v>
      </c>
      <c r="E77" s="39" t="s">
        <v>457</v>
      </c>
      <c r="F77" s="7" t="s">
        <v>5</v>
      </c>
      <c r="G77" s="7">
        <v>9.9</v>
      </c>
      <c r="H77" s="7">
        <f t="shared" si="30"/>
        <v>1089</v>
      </c>
      <c r="I77" s="8" t="s">
        <v>5</v>
      </c>
      <c r="J77" s="9" t="str">
        <f t="shared" si="31"/>
        <v>ΟΚ</v>
      </c>
      <c r="K77" s="9" t="s">
        <v>13</v>
      </c>
      <c r="L77" s="9"/>
      <c r="M77" s="9"/>
      <c r="N77" s="11" t="s">
        <v>3</v>
      </c>
      <c r="O77" s="11">
        <f t="shared" si="32"/>
        <v>30</v>
      </c>
      <c r="P77" s="11"/>
      <c r="Q77" s="11">
        <f t="shared" si="33"/>
        <v>0</v>
      </c>
      <c r="R77" s="11" t="s">
        <v>3</v>
      </c>
      <c r="S77" s="11">
        <f t="shared" si="34"/>
        <v>30</v>
      </c>
      <c r="T77" s="11"/>
      <c r="U77" s="11">
        <f t="shared" si="35"/>
        <v>0</v>
      </c>
      <c r="V77" s="11" t="s">
        <v>5</v>
      </c>
      <c r="W77" s="11">
        <f t="shared" si="36"/>
        <v>100</v>
      </c>
      <c r="X77" s="11"/>
      <c r="Y77" s="11">
        <f t="shared" si="37"/>
        <v>0</v>
      </c>
      <c r="Z77" s="11"/>
      <c r="AA77" s="12">
        <f t="shared" si="38"/>
        <v>0</v>
      </c>
      <c r="AB77" s="40">
        <f t="shared" si="39"/>
        <v>1249</v>
      </c>
      <c r="AC77" s="11"/>
    </row>
    <row r="78" spans="1:29" ht="15">
      <c r="A78" s="11">
        <v>75</v>
      </c>
      <c r="B78" s="20" t="s">
        <v>196</v>
      </c>
      <c r="C78" s="20" t="s">
        <v>572</v>
      </c>
      <c r="D78" s="39" t="s">
        <v>197</v>
      </c>
      <c r="E78" s="39" t="s">
        <v>198</v>
      </c>
      <c r="F78" s="7" t="s">
        <v>5</v>
      </c>
      <c r="G78" s="7">
        <v>9.8</v>
      </c>
      <c r="H78" s="7">
        <f t="shared" si="30"/>
        <v>1078</v>
      </c>
      <c r="I78" s="8" t="s">
        <v>5</v>
      </c>
      <c r="J78" s="9" t="str">
        <f t="shared" si="31"/>
        <v>ΟΚ</v>
      </c>
      <c r="K78" s="9" t="s">
        <v>13</v>
      </c>
      <c r="L78" s="9"/>
      <c r="M78" s="9"/>
      <c r="N78" s="11"/>
      <c r="O78" s="11">
        <f t="shared" si="32"/>
        <v>0</v>
      </c>
      <c r="P78" s="11"/>
      <c r="Q78" s="11">
        <f t="shared" si="33"/>
        <v>0</v>
      </c>
      <c r="R78" s="11" t="s">
        <v>2</v>
      </c>
      <c r="S78" s="11">
        <f t="shared" si="34"/>
        <v>70</v>
      </c>
      <c r="T78" s="11"/>
      <c r="U78" s="11">
        <f t="shared" si="35"/>
        <v>0</v>
      </c>
      <c r="V78" s="11" t="s">
        <v>5</v>
      </c>
      <c r="W78" s="11">
        <f t="shared" si="36"/>
        <v>100</v>
      </c>
      <c r="X78" s="11"/>
      <c r="Y78" s="11">
        <f t="shared" si="37"/>
        <v>0</v>
      </c>
      <c r="Z78" s="11"/>
      <c r="AA78" s="12">
        <f t="shared" si="38"/>
        <v>0</v>
      </c>
      <c r="AB78" s="40">
        <f t="shared" si="39"/>
        <v>1248</v>
      </c>
      <c r="AC78" s="11"/>
    </row>
    <row r="79" spans="1:29" ht="15">
      <c r="A79" s="11">
        <v>76</v>
      </c>
      <c r="B79" s="51" t="s">
        <v>179</v>
      </c>
      <c r="C79" s="51" t="s">
        <v>565</v>
      </c>
      <c r="D79" s="52" t="s">
        <v>180</v>
      </c>
      <c r="E79" s="52" t="s">
        <v>181</v>
      </c>
      <c r="F79" s="33" t="s">
        <v>5</v>
      </c>
      <c r="G79" s="33">
        <v>9.95</v>
      </c>
      <c r="H79" s="33">
        <f t="shared" si="30"/>
        <v>1094.5</v>
      </c>
      <c r="I79" s="34" t="s">
        <v>5</v>
      </c>
      <c r="J79" s="35" t="str">
        <f t="shared" si="31"/>
        <v>ΟΚ</v>
      </c>
      <c r="K79" s="35" t="s">
        <v>13</v>
      </c>
      <c r="L79" s="35"/>
      <c r="M79" s="35"/>
      <c r="N79" s="31"/>
      <c r="O79" s="31">
        <f t="shared" si="32"/>
        <v>0</v>
      </c>
      <c r="P79" s="31"/>
      <c r="Q79" s="31">
        <f t="shared" si="33"/>
        <v>0</v>
      </c>
      <c r="R79" s="31" t="s">
        <v>6</v>
      </c>
      <c r="S79" s="31">
        <f t="shared" si="34"/>
        <v>50</v>
      </c>
      <c r="T79" s="31"/>
      <c r="U79" s="31">
        <f t="shared" si="35"/>
        <v>0</v>
      </c>
      <c r="V79" s="31" t="s">
        <v>5</v>
      </c>
      <c r="W79" s="31">
        <f t="shared" si="36"/>
        <v>100</v>
      </c>
      <c r="X79" s="31"/>
      <c r="Y79" s="31">
        <f t="shared" si="37"/>
        <v>0</v>
      </c>
      <c r="Z79" s="31"/>
      <c r="AA79" s="36">
        <f t="shared" si="38"/>
        <v>0</v>
      </c>
      <c r="AB79" s="37">
        <f t="shared" si="39"/>
        <v>1244.5</v>
      </c>
      <c r="AC79" s="31"/>
    </row>
    <row r="80" spans="1:29" ht="15">
      <c r="A80" s="11">
        <v>77</v>
      </c>
      <c r="B80" s="20" t="s">
        <v>494</v>
      </c>
      <c r="C80" s="20" t="s">
        <v>709</v>
      </c>
      <c r="D80" s="39" t="s">
        <v>495</v>
      </c>
      <c r="E80" s="39" t="s">
        <v>37</v>
      </c>
      <c r="F80" s="7" t="s">
        <v>5</v>
      </c>
      <c r="G80" s="7">
        <v>9</v>
      </c>
      <c r="H80" s="7">
        <f t="shared" si="30"/>
        <v>990</v>
      </c>
      <c r="I80" s="8" t="s">
        <v>5</v>
      </c>
      <c r="J80" s="9" t="str">
        <f t="shared" si="31"/>
        <v>ΟΚ</v>
      </c>
      <c r="K80" s="9" t="s">
        <v>13</v>
      </c>
      <c r="L80" s="9"/>
      <c r="M80" s="9"/>
      <c r="N80" s="11"/>
      <c r="O80" s="11">
        <f t="shared" si="32"/>
        <v>0</v>
      </c>
      <c r="P80" s="11"/>
      <c r="Q80" s="11">
        <f t="shared" si="33"/>
        <v>0</v>
      </c>
      <c r="R80" s="11"/>
      <c r="S80" s="11">
        <f t="shared" si="34"/>
        <v>0</v>
      </c>
      <c r="T80" s="11"/>
      <c r="U80" s="11">
        <f t="shared" si="35"/>
        <v>0</v>
      </c>
      <c r="V80" s="11" t="s">
        <v>5</v>
      </c>
      <c r="W80" s="11">
        <f t="shared" si="36"/>
        <v>100</v>
      </c>
      <c r="X80" s="11">
        <v>9</v>
      </c>
      <c r="Y80" s="11">
        <f t="shared" si="37"/>
        <v>153</v>
      </c>
      <c r="Z80" s="11"/>
      <c r="AA80" s="12">
        <f t="shared" si="38"/>
        <v>0</v>
      </c>
      <c r="AB80" s="40">
        <f t="shared" si="39"/>
        <v>1243</v>
      </c>
      <c r="AC80" s="11"/>
    </row>
    <row r="81" spans="1:29" ht="15">
      <c r="A81" s="11">
        <v>78</v>
      </c>
      <c r="B81" s="20" t="s">
        <v>441</v>
      </c>
      <c r="C81" s="20" t="s">
        <v>685</v>
      </c>
      <c r="D81" s="39" t="s">
        <v>442</v>
      </c>
      <c r="E81" s="39" t="s">
        <v>127</v>
      </c>
      <c r="F81" s="7" t="s">
        <v>5</v>
      </c>
      <c r="G81" s="7">
        <v>8.5</v>
      </c>
      <c r="H81" s="7">
        <f t="shared" si="30"/>
        <v>935</v>
      </c>
      <c r="I81" s="8" t="s">
        <v>5</v>
      </c>
      <c r="J81" s="9" t="str">
        <f t="shared" si="31"/>
        <v>ΟΚ</v>
      </c>
      <c r="K81" s="9" t="s">
        <v>13</v>
      </c>
      <c r="L81" s="9"/>
      <c r="M81" s="9"/>
      <c r="N81" s="11"/>
      <c r="O81" s="11">
        <f t="shared" si="32"/>
        <v>0</v>
      </c>
      <c r="P81" s="11"/>
      <c r="Q81" s="11">
        <f t="shared" si="33"/>
        <v>0</v>
      </c>
      <c r="R81" s="11"/>
      <c r="S81" s="11">
        <f t="shared" si="34"/>
        <v>0</v>
      </c>
      <c r="T81" s="11"/>
      <c r="U81" s="11">
        <f t="shared" si="35"/>
        <v>0</v>
      </c>
      <c r="V81" s="11"/>
      <c r="W81" s="11">
        <f t="shared" si="36"/>
        <v>0</v>
      </c>
      <c r="X81" s="11">
        <v>18</v>
      </c>
      <c r="Y81" s="11">
        <f t="shared" si="37"/>
        <v>306</v>
      </c>
      <c r="Z81" s="11"/>
      <c r="AA81" s="12">
        <f t="shared" si="38"/>
        <v>0</v>
      </c>
      <c r="AB81" s="40">
        <f t="shared" si="39"/>
        <v>1241</v>
      </c>
      <c r="AC81" s="11"/>
    </row>
    <row r="82" spans="1:29" ht="15">
      <c r="A82" s="11">
        <v>79</v>
      </c>
      <c r="B82" s="20" t="s">
        <v>59</v>
      </c>
      <c r="C82" s="20" t="s">
        <v>516</v>
      </c>
      <c r="D82" s="39" t="s">
        <v>60</v>
      </c>
      <c r="E82" s="39" t="s">
        <v>61</v>
      </c>
      <c r="F82" s="7" t="s">
        <v>5</v>
      </c>
      <c r="G82" s="7">
        <v>8</v>
      </c>
      <c r="H82" s="7">
        <f t="shared" si="30"/>
        <v>880</v>
      </c>
      <c r="I82" s="8" t="s">
        <v>5</v>
      </c>
      <c r="J82" s="9" t="str">
        <f t="shared" si="31"/>
        <v>ΟΚ</v>
      </c>
      <c r="K82" s="9" t="s">
        <v>13</v>
      </c>
      <c r="L82" s="9"/>
      <c r="M82" s="9"/>
      <c r="N82" s="11"/>
      <c r="O82" s="11">
        <f t="shared" si="32"/>
        <v>0</v>
      </c>
      <c r="P82" s="11"/>
      <c r="Q82" s="11">
        <f t="shared" si="33"/>
        <v>0</v>
      </c>
      <c r="R82" s="11"/>
      <c r="S82" s="11">
        <f t="shared" si="34"/>
        <v>0</v>
      </c>
      <c r="T82" s="11" t="s">
        <v>5</v>
      </c>
      <c r="U82" s="11">
        <f t="shared" si="35"/>
        <v>150</v>
      </c>
      <c r="V82" s="11"/>
      <c r="W82" s="11">
        <f t="shared" si="36"/>
        <v>0</v>
      </c>
      <c r="X82" s="11">
        <v>12</v>
      </c>
      <c r="Y82" s="11">
        <f t="shared" si="37"/>
        <v>204</v>
      </c>
      <c r="Z82" s="11"/>
      <c r="AA82" s="12">
        <f t="shared" si="38"/>
        <v>0</v>
      </c>
      <c r="AB82" s="40">
        <f t="shared" si="39"/>
        <v>1234</v>
      </c>
      <c r="AC82" s="11"/>
    </row>
    <row r="83" spans="1:29" s="4" customFormat="1" ht="15">
      <c r="A83" s="11">
        <v>80</v>
      </c>
      <c r="B83" s="51" t="s">
        <v>423</v>
      </c>
      <c r="C83" s="51" t="s">
        <v>677</v>
      </c>
      <c r="D83" s="52" t="s">
        <v>424</v>
      </c>
      <c r="E83" s="52" t="s">
        <v>425</v>
      </c>
      <c r="F83" s="33" t="s">
        <v>5</v>
      </c>
      <c r="G83" s="33">
        <v>9.56</v>
      </c>
      <c r="H83" s="33">
        <f t="shared" si="30"/>
        <v>1051.6000000000001</v>
      </c>
      <c r="I83" s="34" t="s">
        <v>5</v>
      </c>
      <c r="J83" s="35" t="str">
        <f t="shared" si="31"/>
        <v>ΟΚ</v>
      </c>
      <c r="K83" s="35" t="s">
        <v>13</v>
      </c>
      <c r="L83" s="35" t="s">
        <v>5</v>
      </c>
      <c r="M83" s="35"/>
      <c r="N83" s="31"/>
      <c r="O83" s="31">
        <f t="shared" si="32"/>
        <v>0</v>
      </c>
      <c r="P83" s="31"/>
      <c r="Q83" s="31">
        <f t="shared" si="33"/>
        <v>0</v>
      </c>
      <c r="R83" s="31" t="s">
        <v>3</v>
      </c>
      <c r="S83" s="31">
        <f t="shared" si="34"/>
        <v>30</v>
      </c>
      <c r="T83" s="31" t="s">
        <v>5</v>
      </c>
      <c r="U83" s="31">
        <f t="shared" si="35"/>
        <v>150</v>
      </c>
      <c r="V83" s="31"/>
      <c r="W83" s="31">
        <f t="shared" si="36"/>
        <v>0</v>
      </c>
      <c r="X83" s="31"/>
      <c r="Y83" s="31">
        <f t="shared" si="37"/>
        <v>0</v>
      </c>
      <c r="Z83" s="31"/>
      <c r="AA83" s="36">
        <f t="shared" si="38"/>
        <v>0</v>
      </c>
      <c r="AB83" s="37">
        <f t="shared" si="39"/>
        <v>1231.6000000000001</v>
      </c>
      <c r="AC83" s="31"/>
    </row>
    <row r="84" spans="1:29" ht="15">
      <c r="A84" s="11">
        <v>81</v>
      </c>
      <c r="B84" s="20" t="s">
        <v>234</v>
      </c>
      <c r="C84" s="20" t="s">
        <v>588</v>
      </c>
      <c r="D84" s="39" t="s">
        <v>235</v>
      </c>
      <c r="E84" s="39" t="s">
        <v>236</v>
      </c>
      <c r="F84" s="7" t="s">
        <v>5</v>
      </c>
      <c r="G84" s="7">
        <v>10</v>
      </c>
      <c r="H84" s="7">
        <f t="shared" si="30"/>
        <v>1100</v>
      </c>
      <c r="I84" s="8" t="s">
        <v>5</v>
      </c>
      <c r="J84" s="9" t="str">
        <f t="shared" si="31"/>
        <v>ΟΚ</v>
      </c>
      <c r="K84" s="9" t="s">
        <v>13</v>
      </c>
      <c r="L84" s="9"/>
      <c r="M84" s="9"/>
      <c r="N84" s="11"/>
      <c r="O84" s="11">
        <f t="shared" si="32"/>
        <v>0</v>
      </c>
      <c r="P84" s="11"/>
      <c r="Q84" s="11">
        <f t="shared" si="33"/>
        <v>0</v>
      </c>
      <c r="R84" s="11" t="s">
        <v>3</v>
      </c>
      <c r="S84" s="11">
        <f t="shared" si="34"/>
        <v>30</v>
      </c>
      <c r="T84" s="11"/>
      <c r="U84" s="11">
        <f t="shared" si="35"/>
        <v>0</v>
      </c>
      <c r="V84" s="11" t="s">
        <v>5</v>
      </c>
      <c r="W84" s="11">
        <f t="shared" si="36"/>
        <v>100</v>
      </c>
      <c r="X84" s="11"/>
      <c r="Y84" s="11">
        <f t="shared" si="37"/>
        <v>0</v>
      </c>
      <c r="Z84" s="11"/>
      <c r="AA84" s="12">
        <f t="shared" si="38"/>
        <v>0</v>
      </c>
      <c r="AB84" s="40">
        <f t="shared" si="39"/>
        <v>1230</v>
      </c>
      <c r="AC84" s="11"/>
    </row>
    <row r="85" spans="1:29" ht="15">
      <c r="A85" s="11">
        <v>82</v>
      </c>
      <c r="B85" s="20" t="s">
        <v>395</v>
      </c>
      <c r="C85" s="20" t="s">
        <v>666</v>
      </c>
      <c r="D85" s="39" t="s">
        <v>396</v>
      </c>
      <c r="E85" s="39" t="s">
        <v>139</v>
      </c>
      <c r="F85" s="7" t="s">
        <v>5</v>
      </c>
      <c r="G85" s="7">
        <v>9.8</v>
      </c>
      <c r="H85" s="7">
        <f t="shared" si="30"/>
        <v>1078</v>
      </c>
      <c r="I85" s="8" t="s">
        <v>5</v>
      </c>
      <c r="J85" s="9" t="str">
        <f t="shared" si="31"/>
        <v>ΟΚ</v>
      </c>
      <c r="K85" s="9" t="s">
        <v>13</v>
      </c>
      <c r="L85" s="9"/>
      <c r="M85" s="9"/>
      <c r="N85" s="11"/>
      <c r="O85" s="11">
        <f t="shared" si="32"/>
        <v>0</v>
      </c>
      <c r="P85" s="11"/>
      <c r="Q85" s="11">
        <f t="shared" si="33"/>
        <v>0</v>
      </c>
      <c r="R85" s="11" t="s">
        <v>6</v>
      </c>
      <c r="S85" s="11">
        <f t="shared" si="34"/>
        <v>50</v>
      </c>
      <c r="T85" s="11"/>
      <c r="U85" s="11">
        <f t="shared" si="35"/>
        <v>0</v>
      </c>
      <c r="V85" s="11" t="s">
        <v>5</v>
      </c>
      <c r="W85" s="11">
        <f t="shared" si="36"/>
        <v>100</v>
      </c>
      <c r="X85" s="11"/>
      <c r="Y85" s="11">
        <f t="shared" si="37"/>
        <v>0</v>
      </c>
      <c r="Z85" s="11"/>
      <c r="AA85" s="12">
        <f t="shared" si="38"/>
        <v>0</v>
      </c>
      <c r="AB85" s="40">
        <f t="shared" si="39"/>
        <v>1228</v>
      </c>
      <c r="AC85" s="11"/>
    </row>
    <row r="86" spans="1:29" ht="15">
      <c r="A86" s="11">
        <v>83</v>
      </c>
      <c r="B86" s="20" t="s">
        <v>144</v>
      </c>
      <c r="C86" s="20" t="s">
        <v>549</v>
      </c>
      <c r="D86" s="39" t="s">
        <v>145</v>
      </c>
      <c r="E86" s="39" t="s">
        <v>100</v>
      </c>
      <c r="F86" s="7" t="s">
        <v>5</v>
      </c>
      <c r="G86" s="7">
        <v>8.85</v>
      </c>
      <c r="H86" s="7">
        <f t="shared" si="30"/>
        <v>973.5</v>
      </c>
      <c r="I86" s="8" t="s">
        <v>5</v>
      </c>
      <c r="J86" s="9" t="str">
        <f t="shared" si="31"/>
        <v>ΟΚ</v>
      </c>
      <c r="K86" s="9" t="s">
        <v>13</v>
      </c>
      <c r="L86" s="9"/>
      <c r="M86" s="9"/>
      <c r="N86" s="11"/>
      <c r="O86" s="11">
        <f t="shared" si="32"/>
        <v>0</v>
      </c>
      <c r="P86" s="11"/>
      <c r="Q86" s="11">
        <f t="shared" si="33"/>
        <v>0</v>
      </c>
      <c r="R86" s="11"/>
      <c r="S86" s="11">
        <f t="shared" si="34"/>
        <v>0</v>
      </c>
      <c r="T86" s="11" t="s">
        <v>5</v>
      </c>
      <c r="U86" s="11">
        <f t="shared" si="35"/>
        <v>150</v>
      </c>
      <c r="V86" s="11"/>
      <c r="W86" s="11">
        <f t="shared" si="36"/>
        <v>0</v>
      </c>
      <c r="X86" s="11">
        <v>6</v>
      </c>
      <c r="Y86" s="11">
        <f t="shared" si="37"/>
        <v>102</v>
      </c>
      <c r="Z86" s="11"/>
      <c r="AA86" s="12">
        <f t="shared" si="38"/>
        <v>0</v>
      </c>
      <c r="AB86" s="40">
        <f t="shared" si="39"/>
        <v>1225.5</v>
      </c>
      <c r="AC86" s="11"/>
    </row>
    <row r="87" spans="1:29" ht="15">
      <c r="A87" s="11">
        <v>84</v>
      </c>
      <c r="B87" s="20" t="s">
        <v>257</v>
      </c>
      <c r="C87" s="20" t="s">
        <v>598</v>
      </c>
      <c r="D87" s="39" t="s">
        <v>258</v>
      </c>
      <c r="E87" s="39" t="s">
        <v>259</v>
      </c>
      <c r="F87" s="7" t="s">
        <v>5</v>
      </c>
      <c r="G87" s="7">
        <v>9.9</v>
      </c>
      <c r="H87" s="7">
        <f t="shared" si="30"/>
        <v>1089</v>
      </c>
      <c r="I87" s="8" t="s">
        <v>5</v>
      </c>
      <c r="J87" s="9" t="str">
        <f t="shared" si="31"/>
        <v>ΟΚ</v>
      </c>
      <c r="K87" s="9" t="s">
        <v>13</v>
      </c>
      <c r="L87" s="9"/>
      <c r="M87" s="9"/>
      <c r="N87" s="11"/>
      <c r="O87" s="11">
        <f t="shared" si="32"/>
        <v>0</v>
      </c>
      <c r="P87" s="11"/>
      <c r="Q87" s="11">
        <f t="shared" si="33"/>
        <v>0</v>
      </c>
      <c r="R87" s="11" t="s">
        <v>3</v>
      </c>
      <c r="S87" s="11">
        <f t="shared" si="34"/>
        <v>30</v>
      </c>
      <c r="T87" s="11"/>
      <c r="U87" s="11">
        <f t="shared" si="35"/>
        <v>0</v>
      </c>
      <c r="V87" s="11" t="s">
        <v>5</v>
      </c>
      <c r="W87" s="11">
        <f t="shared" si="36"/>
        <v>100</v>
      </c>
      <c r="X87" s="11"/>
      <c r="Y87" s="11">
        <f t="shared" si="37"/>
        <v>0</v>
      </c>
      <c r="Z87" s="11"/>
      <c r="AA87" s="12">
        <f t="shared" si="38"/>
        <v>0</v>
      </c>
      <c r="AB87" s="40">
        <f t="shared" si="39"/>
        <v>1219</v>
      </c>
      <c r="AC87" s="11"/>
    </row>
    <row r="88" spans="1:29" ht="15">
      <c r="A88" s="11">
        <v>85</v>
      </c>
      <c r="B88" s="20" t="s">
        <v>328</v>
      </c>
      <c r="C88" s="20" t="s">
        <v>635</v>
      </c>
      <c r="D88" s="39" t="s">
        <v>329</v>
      </c>
      <c r="E88" s="39" t="s">
        <v>191</v>
      </c>
      <c r="F88" s="7" t="s">
        <v>5</v>
      </c>
      <c r="G88" s="7">
        <v>9.4</v>
      </c>
      <c r="H88" s="7">
        <f t="shared" si="30"/>
        <v>1034</v>
      </c>
      <c r="I88" s="8" t="s">
        <v>5</v>
      </c>
      <c r="J88" s="9" t="str">
        <f t="shared" si="31"/>
        <v>ΟΚ</v>
      </c>
      <c r="K88" s="9" t="s">
        <v>13</v>
      </c>
      <c r="L88" s="9"/>
      <c r="M88" s="9"/>
      <c r="N88" s="11"/>
      <c r="O88" s="11">
        <f t="shared" si="32"/>
        <v>0</v>
      </c>
      <c r="P88" s="11"/>
      <c r="Q88" s="11">
        <f t="shared" si="33"/>
        <v>0</v>
      </c>
      <c r="R88" s="11"/>
      <c r="S88" s="11">
        <f t="shared" si="34"/>
        <v>0</v>
      </c>
      <c r="T88" s="11"/>
      <c r="U88" s="11">
        <f t="shared" si="35"/>
        <v>0</v>
      </c>
      <c r="V88" s="11" t="s">
        <v>5</v>
      </c>
      <c r="W88" s="11">
        <f t="shared" si="36"/>
        <v>100</v>
      </c>
      <c r="X88" s="11">
        <v>5</v>
      </c>
      <c r="Y88" s="11">
        <f t="shared" si="37"/>
        <v>85</v>
      </c>
      <c r="Z88" s="11"/>
      <c r="AA88" s="12">
        <f t="shared" si="38"/>
        <v>0</v>
      </c>
      <c r="AB88" s="40">
        <f t="shared" si="39"/>
        <v>1219</v>
      </c>
      <c r="AC88" s="11"/>
    </row>
    <row r="89" spans="1:29" ht="15">
      <c r="A89" s="11">
        <v>86</v>
      </c>
      <c r="B89" s="20" t="s">
        <v>309</v>
      </c>
      <c r="C89" s="20" t="s">
        <v>623</v>
      </c>
      <c r="D89" s="39" t="s">
        <v>310</v>
      </c>
      <c r="E89" s="39" t="s">
        <v>256</v>
      </c>
      <c r="F89" s="7" t="s">
        <v>5</v>
      </c>
      <c r="G89" s="7">
        <v>8.8</v>
      </c>
      <c r="H89" s="7">
        <f t="shared" si="30"/>
        <v>968.0000000000001</v>
      </c>
      <c r="I89" s="8" t="s">
        <v>5</v>
      </c>
      <c r="J89" s="9" t="str">
        <f t="shared" si="31"/>
        <v>ΟΚ</v>
      </c>
      <c r="K89" s="9" t="s">
        <v>13</v>
      </c>
      <c r="L89" s="9"/>
      <c r="M89" s="9"/>
      <c r="N89" s="11"/>
      <c r="O89" s="11">
        <f t="shared" si="32"/>
        <v>0</v>
      </c>
      <c r="P89" s="11"/>
      <c r="Q89" s="11">
        <f t="shared" si="33"/>
        <v>0</v>
      </c>
      <c r="R89" s="11"/>
      <c r="S89" s="11">
        <f t="shared" si="34"/>
        <v>0</v>
      </c>
      <c r="T89" s="11" t="s">
        <v>5</v>
      </c>
      <c r="U89" s="11">
        <f t="shared" si="35"/>
        <v>150</v>
      </c>
      <c r="V89" s="11" t="s">
        <v>5</v>
      </c>
      <c r="W89" s="11">
        <f t="shared" si="36"/>
        <v>100</v>
      </c>
      <c r="X89" s="11"/>
      <c r="Y89" s="11">
        <f t="shared" si="37"/>
        <v>0</v>
      </c>
      <c r="Z89" s="11"/>
      <c r="AA89" s="12">
        <f t="shared" si="38"/>
        <v>0</v>
      </c>
      <c r="AB89" s="40">
        <f t="shared" si="39"/>
        <v>1218</v>
      </c>
      <c r="AC89" s="11"/>
    </row>
    <row r="90" spans="1:29" ht="15">
      <c r="A90" s="11">
        <v>87</v>
      </c>
      <c r="B90" s="20" t="s">
        <v>465</v>
      </c>
      <c r="C90" s="20" t="s">
        <v>692</v>
      </c>
      <c r="D90" s="39" t="s">
        <v>466</v>
      </c>
      <c r="E90" s="39" t="s">
        <v>467</v>
      </c>
      <c r="F90" s="7" t="s">
        <v>5</v>
      </c>
      <c r="G90" s="7">
        <v>9.85</v>
      </c>
      <c r="H90" s="7">
        <f t="shared" si="30"/>
        <v>1083.5</v>
      </c>
      <c r="I90" s="8" t="s">
        <v>5</v>
      </c>
      <c r="J90" s="9" t="str">
        <f t="shared" si="31"/>
        <v>ΟΚ</v>
      </c>
      <c r="K90" s="9" t="s">
        <v>13</v>
      </c>
      <c r="L90" s="9"/>
      <c r="M90" s="9"/>
      <c r="N90" s="11"/>
      <c r="O90" s="11">
        <f t="shared" si="32"/>
        <v>0</v>
      </c>
      <c r="P90" s="11"/>
      <c r="Q90" s="11">
        <f t="shared" si="33"/>
        <v>0</v>
      </c>
      <c r="R90" s="11" t="s">
        <v>3</v>
      </c>
      <c r="S90" s="11">
        <f t="shared" si="34"/>
        <v>30</v>
      </c>
      <c r="T90" s="11"/>
      <c r="U90" s="11">
        <f t="shared" si="35"/>
        <v>0</v>
      </c>
      <c r="V90" s="11" t="s">
        <v>5</v>
      </c>
      <c r="W90" s="11">
        <f t="shared" si="36"/>
        <v>100</v>
      </c>
      <c r="X90" s="11"/>
      <c r="Y90" s="11">
        <f t="shared" si="37"/>
        <v>0</v>
      </c>
      <c r="Z90" s="11"/>
      <c r="AA90" s="12">
        <f t="shared" si="38"/>
        <v>0</v>
      </c>
      <c r="AB90" s="40">
        <f t="shared" si="39"/>
        <v>1213.5</v>
      </c>
      <c r="AC90" s="11"/>
    </row>
    <row r="91" spans="1:29" ht="15">
      <c r="A91" s="11">
        <v>88</v>
      </c>
      <c r="B91" s="20" t="s">
        <v>101</v>
      </c>
      <c r="C91" s="20" t="s">
        <v>532</v>
      </c>
      <c r="D91" s="39" t="s">
        <v>102</v>
      </c>
      <c r="E91" s="39" t="s">
        <v>103</v>
      </c>
      <c r="F91" s="7" t="s">
        <v>5</v>
      </c>
      <c r="G91" s="7">
        <v>8.67</v>
      </c>
      <c r="H91" s="7">
        <f t="shared" si="30"/>
        <v>953.7</v>
      </c>
      <c r="I91" s="8" t="s">
        <v>5</v>
      </c>
      <c r="J91" s="9" t="str">
        <f t="shared" si="31"/>
        <v>ΟΚ</v>
      </c>
      <c r="K91" s="9" t="s">
        <v>13</v>
      </c>
      <c r="L91" s="9"/>
      <c r="M91" s="9" t="s">
        <v>5</v>
      </c>
      <c r="N91" s="11"/>
      <c r="O91" s="11">
        <f t="shared" si="32"/>
        <v>0</v>
      </c>
      <c r="P91" s="11"/>
      <c r="Q91" s="11">
        <f t="shared" si="33"/>
        <v>0</v>
      </c>
      <c r="R91" s="11"/>
      <c r="S91" s="11">
        <f t="shared" si="34"/>
        <v>0</v>
      </c>
      <c r="T91" s="11" t="s">
        <v>5</v>
      </c>
      <c r="U91" s="11">
        <f t="shared" si="35"/>
        <v>150</v>
      </c>
      <c r="V91" s="11" t="s">
        <v>5</v>
      </c>
      <c r="W91" s="11">
        <f t="shared" si="36"/>
        <v>100</v>
      </c>
      <c r="X91" s="11"/>
      <c r="Y91" s="11">
        <f t="shared" si="37"/>
        <v>0</v>
      </c>
      <c r="Z91" s="11"/>
      <c r="AA91" s="12">
        <f t="shared" si="38"/>
        <v>0</v>
      </c>
      <c r="AB91" s="40">
        <f t="shared" si="39"/>
        <v>1203.7</v>
      </c>
      <c r="AC91" s="11"/>
    </row>
    <row r="92" spans="1:29" ht="15">
      <c r="A92" s="11">
        <v>89</v>
      </c>
      <c r="B92" s="20" t="s">
        <v>293</v>
      </c>
      <c r="C92" s="20" t="s">
        <v>615</v>
      </c>
      <c r="D92" s="39" t="s">
        <v>294</v>
      </c>
      <c r="E92" s="39" t="s">
        <v>295</v>
      </c>
      <c r="F92" s="7" t="s">
        <v>5</v>
      </c>
      <c r="G92" s="7">
        <v>9.37</v>
      </c>
      <c r="H92" s="7">
        <f t="shared" si="30"/>
        <v>1030.6999999999998</v>
      </c>
      <c r="I92" s="8" t="s">
        <v>5</v>
      </c>
      <c r="J92" s="9" t="str">
        <f t="shared" si="31"/>
        <v>ΟΚ</v>
      </c>
      <c r="K92" s="9" t="s">
        <v>13</v>
      </c>
      <c r="L92" s="9"/>
      <c r="M92" s="9"/>
      <c r="N92" s="11" t="s">
        <v>2</v>
      </c>
      <c r="O92" s="11">
        <f t="shared" si="32"/>
        <v>70</v>
      </c>
      <c r="P92" s="11"/>
      <c r="Q92" s="11">
        <f t="shared" si="33"/>
        <v>0</v>
      </c>
      <c r="R92" s="11"/>
      <c r="S92" s="11">
        <f t="shared" si="34"/>
        <v>0</v>
      </c>
      <c r="T92" s="11"/>
      <c r="U92" s="11">
        <f t="shared" si="35"/>
        <v>0</v>
      </c>
      <c r="V92" s="11" t="s">
        <v>5</v>
      </c>
      <c r="W92" s="11">
        <f t="shared" si="36"/>
        <v>100</v>
      </c>
      <c r="X92" s="11"/>
      <c r="Y92" s="11">
        <f t="shared" si="37"/>
        <v>0</v>
      </c>
      <c r="Z92" s="11"/>
      <c r="AA92" s="12">
        <f t="shared" si="38"/>
        <v>0</v>
      </c>
      <c r="AB92" s="40">
        <f t="shared" si="39"/>
        <v>1200.6999999999998</v>
      </c>
      <c r="AC92" s="11"/>
    </row>
    <row r="93" spans="1:29" ht="15">
      <c r="A93" s="11">
        <v>90</v>
      </c>
      <c r="B93" s="20" t="s">
        <v>106</v>
      </c>
      <c r="C93" s="20" t="s">
        <v>534</v>
      </c>
      <c r="D93" s="39" t="s">
        <v>105</v>
      </c>
      <c r="E93" s="39" t="s">
        <v>107</v>
      </c>
      <c r="F93" s="7" t="s">
        <v>5</v>
      </c>
      <c r="G93" s="7">
        <v>10</v>
      </c>
      <c r="H93" s="7">
        <f t="shared" si="30"/>
        <v>1100</v>
      </c>
      <c r="I93" s="8" t="s">
        <v>5</v>
      </c>
      <c r="J93" s="9" t="str">
        <f t="shared" si="31"/>
        <v>ΟΚ</v>
      </c>
      <c r="K93" s="9" t="s">
        <v>13</v>
      </c>
      <c r="L93" s="9"/>
      <c r="M93" s="9"/>
      <c r="N93" s="11"/>
      <c r="O93" s="11">
        <f t="shared" si="32"/>
        <v>0</v>
      </c>
      <c r="P93" s="11"/>
      <c r="Q93" s="11">
        <f t="shared" si="33"/>
        <v>0</v>
      </c>
      <c r="R93" s="11"/>
      <c r="S93" s="11">
        <f t="shared" si="34"/>
        <v>0</v>
      </c>
      <c r="T93" s="11"/>
      <c r="U93" s="11">
        <f t="shared" si="35"/>
        <v>0</v>
      </c>
      <c r="V93" s="11" t="s">
        <v>5</v>
      </c>
      <c r="W93" s="11">
        <f t="shared" si="36"/>
        <v>100</v>
      </c>
      <c r="X93" s="11"/>
      <c r="Y93" s="11">
        <f t="shared" si="37"/>
        <v>0</v>
      </c>
      <c r="Z93" s="11"/>
      <c r="AA93" s="12">
        <f t="shared" si="38"/>
        <v>0</v>
      </c>
      <c r="AB93" s="40">
        <f t="shared" si="39"/>
        <v>1200</v>
      </c>
      <c r="AC93" s="11"/>
    </row>
    <row r="94" spans="1:29" ht="15">
      <c r="A94" s="11">
        <v>91</v>
      </c>
      <c r="B94" s="20" t="s">
        <v>168</v>
      </c>
      <c r="C94" s="20" t="s">
        <v>558</v>
      </c>
      <c r="D94" s="39" t="s">
        <v>169</v>
      </c>
      <c r="E94" s="39" t="s">
        <v>170</v>
      </c>
      <c r="F94" s="7" t="s">
        <v>5</v>
      </c>
      <c r="G94" s="7">
        <v>10</v>
      </c>
      <c r="H94" s="7">
        <f t="shared" si="30"/>
        <v>1100</v>
      </c>
      <c r="I94" s="8" t="s">
        <v>5</v>
      </c>
      <c r="J94" s="9" t="str">
        <f t="shared" si="31"/>
        <v>ΟΚ</v>
      </c>
      <c r="K94" s="9" t="s">
        <v>13</v>
      </c>
      <c r="L94" s="9"/>
      <c r="M94" s="9"/>
      <c r="N94" s="11"/>
      <c r="O94" s="11">
        <f t="shared" si="32"/>
        <v>0</v>
      </c>
      <c r="P94" s="11"/>
      <c r="Q94" s="11">
        <f t="shared" si="33"/>
        <v>0</v>
      </c>
      <c r="R94" s="11"/>
      <c r="S94" s="11">
        <f t="shared" si="34"/>
        <v>0</v>
      </c>
      <c r="T94" s="11"/>
      <c r="U94" s="11">
        <f t="shared" si="35"/>
        <v>0</v>
      </c>
      <c r="V94" s="11" t="s">
        <v>5</v>
      </c>
      <c r="W94" s="11">
        <f t="shared" si="36"/>
        <v>100</v>
      </c>
      <c r="X94" s="11"/>
      <c r="Y94" s="11">
        <f t="shared" si="37"/>
        <v>0</v>
      </c>
      <c r="Z94" s="11"/>
      <c r="AA94" s="12">
        <f t="shared" si="38"/>
        <v>0</v>
      </c>
      <c r="AB94" s="40">
        <f t="shared" si="39"/>
        <v>1200</v>
      </c>
      <c r="AC94" s="11"/>
    </row>
    <row r="95" spans="1:29" ht="15">
      <c r="A95" s="11">
        <v>92</v>
      </c>
      <c r="B95" s="20" t="s">
        <v>282</v>
      </c>
      <c r="C95" s="20" t="s">
        <v>611</v>
      </c>
      <c r="D95" s="39" t="s">
        <v>283</v>
      </c>
      <c r="E95" s="39" t="s">
        <v>256</v>
      </c>
      <c r="F95" s="7" t="s">
        <v>5</v>
      </c>
      <c r="G95" s="7">
        <v>10</v>
      </c>
      <c r="H95" s="7">
        <f t="shared" si="30"/>
        <v>1100</v>
      </c>
      <c r="I95" s="8" t="s">
        <v>5</v>
      </c>
      <c r="J95" s="9" t="str">
        <f t="shared" si="31"/>
        <v>ΟΚ</v>
      </c>
      <c r="K95" s="9" t="s">
        <v>13</v>
      </c>
      <c r="L95" s="9" t="s">
        <v>5</v>
      </c>
      <c r="M95" s="9"/>
      <c r="N95" s="11"/>
      <c r="O95" s="11">
        <f t="shared" si="32"/>
        <v>0</v>
      </c>
      <c r="P95" s="11"/>
      <c r="Q95" s="11">
        <f t="shared" si="33"/>
        <v>0</v>
      </c>
      <c r="R95" s="11"/>
      <c r="S95" s="11">
        <f t="shared" si="34"/>
        <v>0</v>
      </c>
      <c r="T95" s="11"/>
      <c r="U95" s="11">
        <f t="shared" si="35"/>
        <v>0</v>
      </c>
      <c r="V95" s="11" t="s">
        <v>5</v>
      </c>
      <c r="W95" s="11">
        <f t="shared" si="36"/>
        <v>100</v>
      </c>
      <c r="X95" s="11"/>
      <c r="Y95" s="11">
        <f t="shared" si="37"/>
        <v>0</v>
      </c>
      <c r="Z95" s="11"/>
      <c r="AA95" s="12">
        <f t="shared" si="38"/>
        <v>0</v>
      </c>
      <c r="AB95" s="40">
        <f t="shared" si="39"/>
        <v>1200</v>
      </c>
      <c r="AC95" s="11"/>
    </row>
    <row r="96" spans="1:29" ht="15">
      <c r="A96" s="11">
        <v>93</v>
      </c>
      <c r="B96" s="20" t="s">
        <v>381</v>
      </c>
      <c r="C96" s="20" t="s">
        <v>658</v>
      </c>
      <c r="D96" s="39" t="s">
        <v>382</v>
      </c>
      <c r="E96" s="39" t="s">
        <v>100</v>
      </c>
      <c r="F96" s="7" t="s">
        <v>5</v>
      </c>
      <c r="G96" s="7">
        <v>10</v>
      </c>
      <c r="H96" s="7">
        <f t="shared" si="30"/>
        <v>1100</v>
      </c>
      <c r="I96" s="8" t="s">
        <v>5</v>
      </c>
      <c r="J96" s="9" t="str">
        <f t="shared" si="31"/>
        <v>ΟΚ</v>
      </c>
      <c r="K96" s="9" t="s">
        <v>13</v>
      </c>
      <c r="L96" s="9" t="s">
        <v>5</v>
      </c>
      <c r="M96" s="9"/>
      <c r="N96" s="11"/>
      <c r="O96" s="11">
        <f t="shared" si="32"/>
        <v>0</v>
      </c>
      <c r="P96" s="11"/>
      <c r="Q96" s="11">
        <f t="shared" si="33"/>
        <v>0</v>
      </c>
      <c r="R96" s="11"/>
      <c r="S96" s="11">
        <f t="shared" si="34"/>
        <v>0</v>
      </c>
      <c r="T96" s="11"/>
      <c r="U96" s="11">
        <f t="shared" si="35"/>
        <v>0</v>
      </c>
      <c r="V96" s="11" t="s">
        <v>5</v>
      </c>
      <c r="W96" s="11">
        <f t="shared" si="36"/>
        <v>100</v>
      </c>
      <c r="X96" s="11"/>
      <c r="Y96" s="11">
        <f t="shared" si="37"/>
        <v>0</v>
      </c>
      <c r="Z96" s="11"/>
      <c r="AA96" s="12">
        <f t="shared" si="38"/>
        <v>0</v>
      </c>
      <c r="AB96" s="40">
        <f t="shared" si="39"/>
        <v>1200</v>
      </c>
      <c r="AC96" s="11"/>
    </row>
    <row r="97" spans="1:29" ht="15">
      <c r="A97" s="11">
        <v>94</v>
      </c>
      <c r="B97" s="20" t="s">
        <v>53</v>
      </c>
      <c r="C97" s="20" t="s">
        <v>514</v>
      </c>
      <c r="D97" s="39" t="s">
        <v>54</v>
      </c>
      <c r="E97" s="39" t="s">
        <v>55</v>
      </c>
      <c r="F97" s="7" t="s">
        <v>5</v>
      </c>
      <c r="G97" s="7">
        <v>6</v>
      </c>
      <c r="H97" s="7">
        <f t="shared" si="30"/>
        <v>660</v>
      </c>
      <c r="I97" s="8" t="s">
        <v>5</v>
      </c>
      <c r="J97" s="9" t="str">
        <f t="shared" si="31"/>
        <v>ΟΚ</v>
      </c>
      <c r="K97" s="9" t="s">
        <v>13</v>
      </c>
      <c r="L97" s="9" t="s">
        <v>13</v>
      </c>
      <c r="M97" s="9" t="s">
        <v>13</v>
      </c>
      <c r="N97" s="11"/>
      <c r="O97" s="11">
        <f t="shared" si="32"/>
        <v>0</v>
      </c>
      <c r="P97" s="11"/>
      <c r="Q97" s="11">
        <f t="shared" si="33"/>
        <v>0</v>
      </c>
      <c r="R97" s="11" t="s">
        <v>3</v>
      </c>
      <c r="S97" s="11">
        <f t="shared" si="34"/>
        <v>30</v>
      </c>
      <c r="T97" s="11"/>
      <c r="U97" s="11">
        <f t="shared" si="35"/>
        <v>0</v>
      </c>
      <c r="V97" s="11" t="s">
        <v>5</v>
      </c>
      <c r="W97" s="11">
        <f t="shared" si="36"/>
        <v>100</v>
      </c>
      <c r="X97" s="11">
        <v>24</v>
      </c>
      <c r="Y97" s="11">
        <f t="shared" si="37"/>
        <v>408</v>
      </c>
      <c r="Z97" s="11"/>
      <c r="AA97" s="12">
        <f t="shared" si="38"/>
        <v>0</v>
      </c>
      <c r="AB97" s="40">
        <f t="shared" si="39"/>
        <v>1198</v>
      </c>
      <c r="AC97" s="53"/>
    </row>
    <row r="98" spans="1:29" ht="15">
      <c r="A98" s="11">
        <v>95</v>
      </c>
      <c r="B98" s="20" t="s">
        <v>95</v>
      </c>
      <c r="C98" s="20" t="s">
        <v>530</v>
      </c>
      <c r="D98" s="39" t="s">
        <v>96</v>
      </c>
      <c r="E98" s="39" t="s">
        <v>97</v>
      </c>
      <c r="F98" s="7" t="s">
        <v>5</v>
      </c>
      <c r="G98" s="7">
        <v>9.95</v>
      </c>
      <c r="H98" s="7">
        <f t="shared" si="30"/>
        <v>1094.5</v>
      </c>
      <c r="I98" s="8" t="s">
        <v>5</v>
      </c>
      <c r="J98" s="9" t="str">
        <f t="shared" si="31"/>
        <v>ΟΚ</v>
      </c>
      <c r="K98" s="9" t="s">
        <v>13</v>
      </c>
      <c r="L98" s="9"/>
      <c r="M98" s="9"/>
      <c r="N98" s="11"/>
      <c r="O98" s="11">
        <f t="shared" si="32"/>
        <v>0</v>
      </c>
      <c r="P98" s="11"/>
      <c r="Q98" s="11">
        <f t="shared" si="33"/>
        <v>0</v>
      </c>
      <c r="R98" s="11"/>
      <c r="S98" s="11">
        <f t="shared" si="34"/>
        <v>0</v>
      </c>
      <c r="T98" s="11"/>
      <c r="U98" s="11">
        <f t="shared" si="35"/>
        <v>0</v>
      </c>
      <c r="V98" s="11" t="s">
        <v>5</v>
      </c>
      <c r="W98" s="11">
        <f t="shared" si="36"/>
        <v>100</v>
      </c>
      <c r="X98" s="11"/>
      <c r="Y98" s="11">
        <f t="shared" si="37"/>
        <v>0</v>
      </c>
      <c r="Z98" s="11"/>
      <c r="AA98" s="12">
        <f t="shared" si="38"/>
        <v>0</v>
      </c>
      <c r="AB98" s="40">
        <f t="shared" si="39"/>
        <v>1194.5</v>
      </c>
      <c r="AC98" s="11"/>
    </row>
    <row r="99" spans="1:29" ht="15">
      <c r="A99" s="11">
        <v>96</v>
      </c>
      <c r="B99" s="20" t="s">
        <v>439</v>
      </c>
      <c r="C99" s="20" t="s">
        <v>684</v>
      </c>
      <c r="D99" s="39" t="s">
        <v>440</v>
      </c>
      <c r="E99" s="39" t="s">
        <v>153</v>
      </c>
      <c r="F99" s="7" t="s">
        <v>5</v>
      </c>
      <c r="G99" s="7">
        <v>9.9</v>
      </c>
      <c r="H99" s="7">
        <f t="shared" si="30"/>
        <v>1089</v>
      </c>
      <c r="I99" s="8" t="s">
        <v>5</v>
      </c>
      <c r="J99" s="9" t="str">
        <f t="shared" si="31"/>
        <v>ΟΚ</v>
      </c>
      <c r="K99" s="9" t="s">
        <v>13</v>
      </c>
      <c r="L99" s="9"/>
      <c r="M99" s="9"/>
      <c r="N99" s="11"/>
      <c r="O99" s="11">
        <f t="shared" si="32"/>
        <v>0</v>
      </c>
      <c r="P99" s="11"/>
      <c r="Q99" s="11">
        <f t="shared" si="33"/>
        <v>0</v>
      </c>
      <c r="R99" s="11"/>
      <c r="S99" s="11">
        <f t="shared" si="34"/>
        <v>0</v>
      </c>
      <c r="T99" s="11"/>
      <c r="U99" s="11">
        <f t="shared" si="35"/>
        <v>0</v>
      </c>
      <c r="V99" s="11"/>
      <c r="W99" s="11">
        <f t="shared" si="36"/>
        <v>0</v>
      </c>
      <c r="X99" s="11">
        <v>6</v>
      </c>
      <c r="Y99" s="11">
        <f t="shared" si="37"/>
        <v>102</v>
      </c>
      <c r="Z99" s="11"/>
      <c r="AA99" s="12">
        <f t="shared" si="38"/>
        <v>0</v>
      </c>
      <c r="AB99" s="40">
        <f t="shared" si="39"/>
        <v>1191</v>
      </c>
      <c r="AC99" s="11"/>
    </row>
    <row r="100" spans="1:29" ht="15">
      <c r="A100" s="11">
        <v>97</v>
      </c>
      <c r="B100" s="20" t="s">
        <v>420</v>
      </c>
      <c r="C100" s="20" t="s">
        <v>676</v>
      </c>
      <c r="D100" s="39" t="s">
        <v>421</v>
      </c>
      <c r="E100" s="39" t="s">
        <v>422</v>
      </c>
      <c r="F100" s="7" t="s">
        <v>5</v>
      </c>
      <c r="G100" s="7">
        <v>9.91</v>
      </c>
      <c r="H100" s="7">
        <f t="shared" si="30"/>
        <v>1090.1</v>
      </c>
      <c r="I100" s="8" t="s">
        <v>5</v>
      </c>
      <c r="J100" s="9" t="str">
        <f t="shared" si="31"/>
        <v>ΟΚ</v>
      </c>
      <c r="K100" s="9" t="s">
        <v>13</v>
      </c>
      <c r="L100" s="9"/>
      <c r="M100" s="9"/>
      <c r="N100" s="11"/>
      <c r="O100" s="11">
        <f t="shared" si="32"/>
        <v>0</v>
      </c>
      <c r="P100" s="11"/>
      <c r="Q100" s="11">
        <f t="shared" si="33"/>
        <v>0</v>
      </c>
      <c r="R100" s="11"/>
      <c r="S100" s="11">
        <f t="shared" si="34"/>
        <v>0</v>
      </c>
      <c r="T100" s="11"/>
      <c r="U100" s="11">
        <f t="shared" si="35"/>
        <v>0</v>
      </c>
      <c r="V100" s="11" t="s">
        <v>5</v>
      </c>
      <c r="W100" s="11">
        <f t="shared" si="36"/>
        <v>100</v>
      </c>
      <c r="X100" s="11"/>
      <c r="Y100" s="11">
        <f t="shared" si="37"/>
        <v>0</v>
      </c>
      <c r="Z100" s="11"/>
      <c r="AA100" s="12">
        <f t="shared" si="38"/>
        <v>0</v>
      </c>
      <c r="AB100" s="40">
        <f t="shared" si="39"/>
        <v>1190.1</v>
      </c>
      <c r="AC100" s="11"/>
    </row>
    <row r="101" spans="1:29" ht="15">
      <c r="A101" s="11">
        <v>98</v>
      </c>
      <c r="B101" s="20" t="s">
        <v>41</v>
      </c>
      <c r="C101" s="20" t="s">
        <v>510</v>
      </c>
      <c r="D101" s="39" t="s">
        <v>42</v>
      </c>
      <c r="E101" s="39" t="s">
        <v>43</v>
      </c>
      <c r="F101" s="7" t="s">
        <v>5</v>
      </c>
      <c r="G101" s="7">
        <v>9.9</v>
      </c>
      <c r="H101" s="7">
        <f t="shared" si="30"/>
        <v>1089</v>
      </c>
      <c r="I101" s="8" t="s">
        <v>5</v>
      </c>
      <c r="J101" s="9" t="str">
        <f t="shared" si="31"/>
        <v>ΟΚ</v>
      </c>
      <c r="K101" s="9" t="s">
        <v>13</v>
      </c>
      <c r="L101" s="9"/>
      <c r="M101" s="9"/>
      <c r="N101" s="11"/>
      <c r="O101" s="11">
        <f t="shared" si="32"/>
        <v>0</v>
      </c>
      <c r="P101" s="11"/>
      <c r="Q101" s="11">
        <f t="shared" si="33"/>
        <v>0</v>
      </c>
      <c r="R101" s="11"/>
      <c r="S101" s="11">
        <f t="shared" si="34"/>
        <v>0</v>
      </c>
      <c r="T101" s="11"/>
      <c r="U101" s="11">
        <f t="shared" si="35"/>
        <v>0</v>
      </c>
      <c r="V101" s="11" t="s">
        <v>5</v>
      </c>
      <c r="W101" s="11">
        <f t="shared" si="36"/>
        <v>100</v>
      </c>
      <c r="X101" s="11"/>
      <c r="Y101" s="11">
        <f t="shared" si="37"/>
        <v>0</v>
      </c>
      <c r="Z101" s="11"/>
      <c r="AA101" s="12">
        <f t="shared" si="38"/>
        <v>0</v>
      </c>
      <c r="AB101" s="40">
        <f t="shared" si="39"/>
        <v>1189</v>
      </c>
      <c r="AC101" s="11"/>
    </row>
    <row r="102" spans="1:29" ht="15">
      <c r="A102" s="11">
        <v>99</v>
      </c>
      <c r="B102" s="20" t="s">
        <v>410</v>
      </c>
      <c r="C102" s="20" t="s">
        <v>672</v>
      </c>
      <c r="D102" s="39" t="s">
        <v>411</v>
      </c>
      <c r="E102" s="39" t="s">
        <v>92</v>
      </c>
      <c r="F102" s="7" t="s">
        <v>5</v>
      </c>
      <c r="G102" s="7">
        <v>9.9</v>
      </c>
      <c r="H102" s="7">
        <f t="shared" si="30"/>
        <v>1089</v>
      </c>
      <c r="I102" s="8" t="s">
        <v>5</v>
      </c>
      <c r="J102" s="9" t="str">
        <f t="shared" si="31"/>
        <v>ΟΚ</v>
      </c>
      <c r="K102" s="9" t="s">
        <v>13</v>
      </c>
      <c r="L102" s="9"/>
      <c r="M102" s="9"/>
      <c r="N102" s="11"/>
      <c r="O102" s="11">
        <f t="shared" si="32"/>
        <v>0</v>
      </c>
      <c r="P102" s="11"/>
      <c r="Q102" s="11">
        <f t="shared" si="33"/>
        <v>0</v>
      </c>
      <c r="R102" s="11"/>
      <c r="S102" s="11">
        <f t="shared" si="34"/>
        <v>0</v>
      </c>
      <c r="T102" s="11"/>
      <c r="U102" s="11">
        <f t="shared" si="35"/>
        <v>0</v>
      </c>
      <c r="V102" s="11" t="s">
        <v>5</v>
      </c>
      <c r="W102" s="11">
        <f t="shared" si="36"/>
        <v>100</v>
      </c>
      <c r="X102" s="11"/>
      <c r="Y102" s="11">
        <f t="shared" si="37"/>
        <v>0</v>
      </c>
      <c r="Z102" s="11"/>
      <c r="AA102" s="12">
        <f t="shared" si="38"/>
        <v>0</v>
      </c>
      <c r="AB102" s="40">
        <f t="shared" si="39"/>
        <v>1189</v>
      </c>
      <c r="AC102" s="11"/>
    </row>
    <row r="103" spans="1:29" ht="15">
      <c r="A103" s="11">
        <v>100</v>
      </c>
      <c r="B103" s="20" t="s">
        <v>397</v>
      </c>
      <c r="C103" s="20" t="s">
        <v>667</v>
      </c>
      <c r="D103" s="39" t="s">
        <v>398</v>
      </c>
      <c r="E103" s="39" t="s">
        <v>332</v>
      </c>
      <c r="F103" s="7" t="s">
        <v>5</v>
      </c>
      <c r="G103" s="7">
        <v>7.1</v>
      </c>
      <c r="H103" s="7">
        <f t="shared" si="30"/>
        <v>781</v>
      </c>
      <c r="I103" s="8" t="s">
        <v>5</v>
      </c>
      <c r="J103" s="9" t="str">
        <f t="shared" si="31"/>
        <v>ΟΚ</v>
      </c>
      <c r="K103" s="9" t="s">
        <v>13</v>
      </c>
      <c r="L103" s="9"/>
      <c r="M103" s="9"/>
      <c r="N103" s="11"/>
      <c r="O103" s="11">
        <f t="shared" si="32"/>
        <v>0</v>
      </c>
      <c r="P103" s="11"/>
      <c r="Q103" s="11">
        <f t="shared" si="33"/>
        <v>0</v>
      </c>
      <c r="R103" s="11"/>
      <c r="S103" s="11">
        <f t="shared" si="34"/>
        <v>0</v>
      </c>
      <c r="T103" s="11" t="s">
        <v>5</v>
      </c>
      <c r="U103" s="11">
        <f t="shared" si="35"/>
        <v>150</v>
      </c>
      <c r="V103" s="11"/>
      <c r="W103" s="11">
        <f t="shared" si="36"/>
        <v>0</v>
      </c>
      <c r="X103" s="11">
        <v>15</v>
      </c>
      <c r="Y103" s="11">
        <f t="shared" si="37"/>
        <v>255</v>
      </c>
      <c r="Z103" s="11"/>
      <c r="AA103" s="12">
        <f t="shared" si="38"/>
        <v>0</v>
      </c>
      <c r="AB103" s="40">
        <f t="shared" si="39"/>
        <v>1186</v>
      </c>
      <c r="AC103" s="11"/>
    </row>
    <row r="104" spans="1:29" ht="15">
      <c r="A104" s="11">
        <v>101</v>
      </c>
      <c r="B104" s="20" t="s">
        <v>415</v>
      </c>
      <c r="C104" s="20" t="s">
        <v>674</v>
      </c>
      <c r="D104" s="39" t="s">
        <v>416</v>
      </c>
      <c r="E104" s="39" t="s">
        <v>100</v>
      </c>
      <c r="F104" s="7" t="s">
        <v>5</v>
      </c>
      <c r="G104" s="7">
        <v>9.85</v>
      </c>
      <c r="H104" s="7">
        <f t="shared" si="30"/>
        <v>1083.5</v>
      </c>
      <c r="I104" s="8" t="s">
        <v>5</v>
      </c>
      <c r="J104" s="9" t="str">
        <f t="shared" si="31"/>
        <v>ΟΚ</v>
      </c>
      <c r="K104" s="9" t="s">
        <v>13</v>
      </c>
      <c r="L104" s="9"/>
      <c r="M104" s="9"/>
      <c r="N104" s="11"/>
      <c r="O104" s="11">
        <f t="shared" si="32"/>
        <v>0</v>
      </c>
      <c r="P104" s="11"/>
      <c r="Q104" s="11">
        <f t="shared" si="33"/>
        <v>0</v>
      </c>
      <c r="R104" s="11"/>
      <c r="S104" s="11">
        <f t="shared" si="34"/>
        <v>0</v>
      </c>
      <c r="T104" s="11"/>
      <c r="U104" s="11">
        <f t="shared" si="35"/>
        <v>0</v>
      </c>
      <c r="V104" s="11" t="s">
        <v>5</v>
      </c>
      <c r="W104" s="11">
        <f t="shared" si="36"/>
        <v>100</v>
      </c>
      <c r="X104" s="11"/>
      <c r="Y104" s="11">
        <f t="shared" si="37"/>
        <v>0</v>
      </c>
      <c r="Z104" s="11"/>
      <c r="AA104" s="12">
        <f t="shared" si="38"/>
        <v>0</v>
      </c>
      <c r="AB104" s="40">
        <f t="shared" si="39"/>
        <v>1183.5</v>
      </c>
      <c r="AC104" s="11"/>
    </row>
    <row r="105" spans="1:29" ht="15">
      <c r="A105" s="11">
        <v>102</v>
      </c>
      <c r="B105" s="20" t="s">
        <v>98</v>
      </c>
      <c r="C105" s="20" t="s">
        <v>531</v>
      </c>
      <c r="D105" s="39" t="s">
        <v>99</v>
      </c>
      <c r="E105" s="39" t="s">
        <v>100</v>
      </c>
      <c r="F105" s="7" t="s">
        <v>5</v>
      </c>
      <c r="G105" s="7">
        <v>7</v>
      </c>
      <c r="H105" s="7">
        <f aca="true" t="shared" si="40" ref="H105:H136">G105*110</f>
        <v>770</v>
      </c>
      <c r="I105" s="8" t="s">
        <v>5</v>
      </c>
      <c r="J105" s="9" t="str">
        <f aca="true" t="shared" si="41" ref="J105:J136">IF(AND(F105="ΝΑΙ",I105="ΝΑΙ"),"ΟΚ","ΑΠΟΡΡΙΠΤΕΤΑΙ")</f>
        <v>ΟΚ</v>
      </c>
      <c r="K105" s="9" t="s">
        <v>13</v>
      </c>
      <c r="L105" s="9"/>
      <c r="M105" s="9"/>
      <c r="N105" s="11"/>
      <c r="O105" s="11">
        <f aca="true" t="shared" si="42" ref="O105:O136">IF(N105="ΑΡΙΣΤΗ",70,IF(N105="ΠΟΛΥ ΚΑΛΗ",50,IF(N105="ΚΑΛΗ",30,)))</f>
        <v>0</v>
      </c>
      <c r="P105" s="11"/>
      <c r="Q105" s="11">
        <f aca="true" t="shared" si="43" ref="Q105:Q136">IF(P105="ΑΡΙΣΤΗ",70,IF(P105="ΠΟΛΥ ΚΑΛΗ",50,IF(P105="ΚΑΛΗ",30,)))</f>
        <v>0</v>
      </c>
      <c r="R105" s="11"/>
      <c r="S105" s="11">
        <f aca="true" t="shared" si="44" ref="S105:S136">IF(R105="ΑΡΙΣΤΗ",70,IF(R105="ΠΟΛΥ ΚΑΛΗ",50,IF(R105="ΚΑΛΗ",30,)))</f>
        <v>0</v>
      </c>
      <c r="T105" s="11"/>
      <c r="U105" s="11">
        <f aca="true" t="shared" si="45" ref="U105:U136">IF(T105="ΝΑΙ",150,0)</f>
        <v>0</v>
      </c>
      <c r="V105" s="11"/>
      <c r="W105" s="11">
        <f aca="true" t="shared" si="46" ref="W105:W136">IF(V105="ΝΑΙ",100,0)</f>
        <v>0</v>
      </c>
      <c r="X105" s="11">
        <v>24</v>
      </c>
      <c r="Y105" s="11">
        <f aca="true" t="shared" si="47" ref="Y105:Y136">X105*17</f>
        <v>408</v>
      </c>
      <c r="Z105" s="11"/>
      <c r="AA105" s="12">
        <f aca="true" t="shared" si="48" ref="AA105:AA136">Z105*7</f>
        <v>0</v>
      </c>
      <c r="AB105" s="40">
        <f aca="true" t="shared" si="49" ref="AB105:AB136">H105+U105+O105+Q105+S105+W105+Y105+AA105</f>
        <v>1178</v>
      </c>
      <c r="AC105" s="11"/>
    </row>
    <row r="106" spans="1:29" ht="15">
      <c r="A106" s="11">
        <v>103</v>
      </c>
      <c r="B106" s="20" t="s">
        <v>477</v>
      </c>
      <c r="C106" s="20" t="s">
        <v>701</v>
      </c>
      <c r="D106" s="39" t="s">
        <v>478</v>
      </c>
      <c r="E106" s="39" t="s">
        <v>457</v>
      </c>
      <c r="F106" s="7" t="s">
        <v>5</v>
      </c>
      <c r="G106" s="7">
        <v>6</v>
      </c>
      <c r="H106" s="7">
        <f t="shared" si="40"/>
        <v>660</v>
      </c>
      <c r="I106" s="8" t="s">
        <v>5</v>
      </c>
      <c r="J106" s="9" t="str">
        <f t="shared" si="41"/>
        <v>ΟΚ</v>
      </c>
      <c r="K106" s="9" t="s">
        <v>13</v>
      </c>
      <c r="L106" s="9"/>
      <c r="M106" s="9" t="s">
        <v>5</v>
      </c>
      <c r="N106" s="11"/>
      <c r="O106" s="11">
        <f t="shared" si="42"/>
        <v>0</v>
      </c>
      <c r="P106" s="11"/>
      <c r="Q106" s="11">
        <f t="shared" si="43"/>
        <v>0</v>
      </c>
      <c r="R106" s="11" t="s">
        <v>3</v>
      </c>
      <c r="S106" s="11">
        <f t="shared" si="44"/>
        <v>30</v>
      </c>
      <c r="T106" s="11" t="s">
        <v>5</v>
      </c>
      <c r="U106" s="11">
        <f t="shared" si="45"/>
        <v>150</v>
      </c>
      <c r="V106" s="11" t="s">
        <v>5</v>
      </c>
      <c r="W106" s="11">
        <f t="shared" si="46"/>
        <v>100</v>
      </c>
      <c r="X106" s="11">
        <v>14</v>
      </c>
      <c r="Y106" s="11">
        <f t="shared" si="47"/>
        <v>238</v>
      </c>
      <c r="Z106" s="11"/>
      <c r="AA106" s="12">
        <f t="shared" si="48"/>
        <v>0</v>
      </c>
      <c r="AB106" s="40">
        <f t="shared" si="49"/>
        <v>1178</v>
      </c>
      <c r="AC106" s="11"/>
    </row>
    <row r="107" spans="1:29" ht="15">
      <c r="A107" s="11">
        <v>104</v>
      </c>
      <c r="B107" s="20" t="s">
        <v>194</v>
      </c>
      <c r="C107" s="20" t="s">
        <v>571</v>
      </c>
      <c r="D107" s="39" t="s">
        <v>195</v>
      </c>
      <c r="E107" s="39" t="s">
        <v>113</v>
      </c>
      <c r="F107" s="7" t="s">
        <v>5</v>
      </c>
      <c r="G107" s="7">
        <v>9.75</v>
      </c>
      <c r="H107" s="7">
        <f t="shared" si="40"/>
        <v>1072.5</v>
      </c>
      <c r="I107" s="8" t="s">
        <v>5</v>
      </c>
      <c r="J107" s="9" t="str">
        <f t="shared" si="41"/>
        <v>ΟΚ</v>
      </c>
      <c r="K107" s="9" t="s">
        <v>13</v>
      </c>
      <c r="L107" s="9"/>
      <c r="M107" s="9"/>
      <c r="N107" s="11"/>
      <c r="O107" s="11">
        <f t="shared" si="42"/>
        <v>0</v>
      </c>
      <c r="P107" s="11"/>
      <c r="Q107" s="11">
        <f t="shared" si="43"/>
        <v>0</v>
      </c>
      <c r="R107" s="11"/>
      <c r="S107" s="11">
        <f t="shared" si="44"/>
        <v>0</v>
      </c>
      <c r="T107" s="11"/>
      <c r="U107" s="11">
        <f t="shared" si="45"/>
        <v>0</v>
      </c>
      <c r="V107" s="11" t="s">
        <v>5</v>
      </c>
      <c r="W107" s="11">
        <f t="shared" si="46"/>
        <v>100</v>
      </c>
      <c r="X107" s="11"/>
      <c r="Y107" s="11">
        <f t="shared" si="47"/>
        <v>0</v>
      </c>
      <c r="Z107" s="11"/>
      <c r="AA107" s="12">
        <f t="shared" si="48"/>
        <v>0</v>
      </c>
      <c r="AB107" s="40">
        <f t="shared" si="49"/>
        <v>1172.5</v>
      </c>
      <c r="AC107" s="11"/>
    </row>
    <row r="108" spans="1:29" ht="15">
      <c r="A108" s="11">
        <v>105</v>
      </c>
      <c r="B108" s="20" t="s">
        <v>468</v>
      </c>
      <c r="C108" s="20" t="s">
        <v>696</v>
      </c>
      <c r="D108" s="39" t="s">
        <v>469</v>
      </c>
      <c r="E108" s="39" t="s">
        <v>388</v>
      </c>
      <c r="F108" s="7" t="s">
        <v>5</v>
      </c>
      <c r="G108" s="7">
        <v>8.05</v>
      </c>
      <c r="H108" s="7">
        <f t="shared" si="40"/>
        <v>885.5000000000001</v>
      </c>
      <c r="I108" s="8" t="s">
        <v>5</v>
      </c>
      <c r="J108" s="9" t="str">
        <f t="shared" si="41"/>
        <v>ΟΚ</v>
      </c>
      <c r="K108" s="9" t="s">
        <v>13</v>
      </c>
      <c r="L108" s="9"/>
      <c r="M108" s="9"/>
      <c r="N108" s="11"/>
      <c r="O108" s="11">
        <f t="shared" si="42"/>
        <v>0</v>
      </c>
      <c r="P108" s="11"/>
      <c r="Q108" s="11">
        <f t="shared" si="43"/>
        <v>0</v>
      </c>
      <c r="R108" s="11" t="s">
        <v>6</v>
      </c>
      <c r="S108" s="11">
        <f t="shared" si="44"/>
        <v>50</v>
      </c>
      <c r="T108" s="11" t="s">
        <v>5</v>
      </c>
      <c r="U108" s="11">
        <f t="shared" si="45"/>
        <v>150</v>
      </c>
      <c r="V108" s="11"/>
      <c r="W108" s="11">
        <f t="shared" si="46"/>
        <v>0</v>
      </c>
      <c r="X108" s="11">
        <v>5</v>
      </c>
      <c r="Y108" s="11">
        <f t="shared" si="47"/>
        <v>85</v>
      </c>
      <c r="Z108" s="11"/>
      <c r="AA108" s="12">
        <f t="shared" si="48"/>
        <v>0</v>
      </c>
      <c r="AB108" s="40">
        <f t="shared" si="49"/>
        <v>1170.5</v>
      </c>
      <c r="AC108" s="11"/>
    </row>
    <row r="109" spans="1:29" ht="15">
      <c r="A109" s="11">
        <v>106</v>
      </c>
      <c r="B109" s="20" t="s">
        <v>154</v>
      </c>
      <c r="C109" s="20" t="s">
        <v>553</v>
      </c>
      <c r="D109" s="39" t="s">
        <v>155</v>
      </c>
      <c r="E109" s="39" t="s">
        <v>156</v>
      </c>
      <c r="F109" s="7" t="s">
        <v>5</v>
      </c>
      <c r="G109" s="7">
        <v>8.3</v>
      </c>
      <c r="H109" s="7">
        <f t="shared" si="40"/>
        <v>913.0000000000001</v>
      </c>
      <c r="I109" s="8" t="s">
        <v>5</v>
      </c>
      <c r="J109" s="9" t="str">
        <f t="shared" si="41"/>
        <v>ΟΚ</v>
      </c>
      <c r="K109" s="9" t="s">
        <v>13</v>
      </c>
      <c r="L109" s="9"/>
      <c r="M109" s="9"/>
      <c r="N109" s="11"/>
      <c r="O109" s="11">
        <f t="shared" si="42"/>
        <v>0</v>
      </c>
      <c r="P109" s="11"/>
      <c r="Q109" s="11">
        <f t="shared" si="43"/>
        <v>0</v>
      </c>
      <c r="R109" s="11"/>
      <c r="S109" s="11">
        <f t="shared" si="44"/>
        <v>0</v>
      </c>
      <c r="T109" s="11" t="s">
        <v>5</v>
      </c>
      <c r="U109" s="11">
        <f t="shared" si="45"/>
        <v>150</v>
      </c>
      <c r="V109" s="11" t="s">
        <v>5</v>
      </c>
      <c r="W109" s="11">
        <f t="shared" si="46"/>
        <v>100</v>
      </c>
      <c r="X109" s="11"/>
      <c r="Y109" s="11">
        <f t="shared" si="47"/>
        <v>0</v>
      </c>
      <c r="Z109" s="11"/>
      <c r="AA109" s="12">
        <f t="shared" si="48"/>
        <v>0</v>
      </c>
      <c r="AB109" s="40">
        <f t="shared" si="49"/>
        <v>1163</v>
      </c>
      <c r="AC109" s="53"/>
    </row>
    <row r="110" spans="1:29" ht="15">
      <c r="A110" s="11">
        <v>107</v>
      </c>
      <c r="B110" s="20" t="s">
        <v>56</v>
      </c>
      <c r="C110" s="20" t="s">
        <v>515</v>
      </c>
      <c r="D110" s="39" t="s">
        <v>57</v>
      </c>
      <c r="E110" s="39" t="s">
        <v>58</v>
      </c>
      <c r="F110" s="7" t="s">
        <v>5</v>
      </c>
      <c r="G110" s="7">
        <v>6.85</v>
      </c>
      <c r="H110" s="7">
        <f t="shared" si="40"/>
        <v>753.5</v>
      </c>
      <c r="I110" s="8" t="s">
        <v>5</v>
      </c>
      <c r="J110" s="9" t="str">
        <f t="shared" si="41"/>
        <v>ΟΚ</v>
      </c>
      <c r="K110" s="9" t="s">
        <v>13</v>
      </c>
      <c r="L110" s="9" t="s">
        <v>13</v>
      </c>
      <c r="M110" s="9" t="s">
        <v>13</v>
      </c>
      <c r="N110" s="11"/>
      <c r="O110" s="11">
        <f t="shared" si="42"/>
        <v>0</v>
      </c>
      <c r="P110" s="11"/>
      <c r="Q110" s="11">
        <f t="shared" si="43"/>
        <v>0</v>
      </c>
      <c r="R110" s="11"/>
      <c r="S110" s="11">
        <f t="shared" si="44"/>
        <v>0</v>
      </c>
      <c r="T110" s="11"/>
      <c r="U110" s="11">
        <f t="shared" si="45"/>
        <v>0</v>
      </c>
      <c r="V110" s="11" t="s">
        <v>5</v>
      </c>
      <c r="W110" s="11">
        <f t="shared" si="46"/>
        <v>100</v>
      </c>
      <c r="X110" s="11">
        <v>18</v>
      </c>
      <c r="Y110" s="11">
        <f t="shared" si="47"/>
        <v>306</v>
      </c>
      <c r="Z110" s="11"/>
      <c r="AA110" s="12">
        <f t="shared" si="48"/>
        <v>0</v>
      </c>
      <c r="AB110" s="40">
        <f t="shared" si="49"/>
        <v>1159.5</v>
      </c>
      <c r="AC110" s="53"/>
    </row>
    <row r="111" spans="1:29" ht="15">
      <c r="A111" s="11">
        <v>108</v>
      </c>
      <c r="B111" s="20" t="s">
        <v>470</v>
      </c>
      <c r="C111" s="20" t="s">
        <v>697</v>
      </c>
      <c r="D111" s="39" t="s">
        <v>471</v>
      </c>
      <c r="E111" s="39" t="s">
        <v>472</v>
      </c>
      <c r="F111" s="7" t="s">
        <v>5</v>
      </c>
      <c r="G111" s="7">
        <v>6.6</v>
      </c>
      <c r="H111" s="7">
        <f t="shared" si="40"/>
        <v>726</v>
      </c>
      <c r="I111" s="8" t="s">
        <v>5</v>
      </c>
      <c r="J111" s="9" t="str">
        <f t="shared" si="41"/>
        <v>ΟΚ</v>
      </c>
      <c r="K111" s="9" t="s">
        <v>13</v>
      </c>
      <c r="L111" s="9"/>
      <c r="M111" s="9"/>
      <c r="N111" s="11"/>
      <c r="O111" s="11">
        <f t="shared" si="42"/>
        <v>0</v>
      </c>
      <c r="P111" s="11"/>
      <c r="Q111" s="11">
        <f t="shared" si="43"/>
        <v>0</v>
      </c>
      <c r="R111" s="11" t="s">
        <v>3</v>
      </c>
      <c r="S111" s="11">
        <f t="shared" si="44"/>
        <v>30</v>
      </c>
      <c r="T111" s="11" t="s">
        <v>5</v>
      </c>
      <c r="U111" s="11">
        <f t="shared" si="45"/>
        <v>150</v>
      </c>
      <c r="V111" s="11" t="s">
        <v>5</v>
      </c>
      <c r="W111" s="11">
        <f t="shared" si="46"/>
        <v>100</v>
      </c>
      <c r="X111" s="11">
        <v>9</v>
      </c>
      <c r="Y111" s="11">
        <f t="shared" si="47"/>
        <v>153</v>
      </c>
      <c r="Z111" s="11"/>
      <c r="AA111" s="12">
        <f t="shared" si="48"/>
        <v>0</v>
      </c>
      <c r="AB111" s="40">
        <f t="shared" si="49"/>
        <v>1159</v>
      </c>
      <c r="AC111" s="11"/>
    </row>
    <row r="112" spans="1:29" ht="15">
      <c r="A112" s="11">
        <v>109</v>
      </c>
      <c r="B112" s="20" t="s">
        <v>50</v>
      </c>
      <c r="C112" s="20" t="s">
        <v>513</v>
      </c>
      <c r="D112" s="39" t="s">
        <v>51</v>
      </c>
      <c r="E112" s="39" t="s">
        <v>52</v>
      </c>
      <c r="F112" s="7" t="s">
        <v>5</v>
      </c>
      <c r="G112" s="7">
        <v>9.6</v>
      </c>
      <c r="H112" s="7">
        <f t="shared" si="40"/>
        <v>1056</v>
      </c>
      <c r="I112" s="8" t="s">
        <v>5</v>
      </c>
      <c r="J112" s="9" t="str">
        <f t="shared" si="41"/>
        <v>ΟΚ</v>
      </c>
      <c r="K112" s="9" t="s">
        <v>13</v>
      </c>
      <c r="L112" s="9" t="s">
        <v>5</v>
      </c>
      <c r="M112" s="9" t="s">
        <v>5</v>
      </c>
      <c r="N112" s="11"/>
      <c r="O112" s="11">
        <f t="shared" si="42"/>
        <v>0</v>
      </c>
      <c r="P112" s="11"/>
      <c r="Q112" s="11">
        <f t="shared" si="43"/>
        <v>0</v>
      </c>
      <c r="R112" s="11"/>
      <c r="S112" s="11">
        <f t="shared" si="44"/>
        <v>0</v>
      </c>
      <c r="T112" s="11"/>
      <c r="U112" s="11">
        <f t="shared" si="45"/>
        <v>0</v>
      </c>
      <c r="V112" s="11"/>
      <c r="W112" s="11">
        <f t="shared" si="46"/>
        <v>0</v>
      </c>
      <c r="X112" s="11">
        <v>6</v>
      </c>
      <c r="Y112" s="11">
        <f t="shared" si="47"/>
        <v>102</v>
      </c>
      <c r="Z112" s="11"/>
      <c r="AA112" s="12">
        <f t="shared" si="48"/>
        <v>0</v>
      </c>
      <c r="AB112" s="40">
        <f t="shared" si="49"/>
        <v>1158</v>
      </c>
      <c r="AC112" s="53"/>
    </row>
    <row r="113" spans="1:29" ht="15">
      <c r="A113" s="11">
        <v>110</v>
      </c>
      <c r="B113" s="20" t="s">
        <v>308</v>
      </c>
      <c r="C113" s="20" t="s">
        <v>622</v>
      </c>
      <c r="D113" s="39" t="s">
        <v>621</v>
      </c>
      <c r="E113" s="39" t="s">
        <v>71</v>
      </c>
      <c r="F113" s="7" t="s">
        <v>5</v>
      </c>
      <c r="G113" s="7">
        <v>9.5</v>
      </c>
      <c r="H113" s="7">
        <f t="shared" si="40"/>
        <v>1045</v>
      </c>
      <c r="I113" s="8" t="s">
        <v>5</v>
      </c>
      <c r="J113" s="9" t="str">
        <f t="shared" si="41"/>
        <v>ΟΚ</v>
      </c>
      <c r="K113" s="9" t="s">
        <v>13</v>
      </c>
      <c r="L113" s="9"/>
      <c r="M113" s="9"/>
      <c r="N113" s="11"/>
      <c r="O113" s="11">
        <f t="shared" si="42"/>
        <v>0</v>
      </c>
      <c r="P113" s="11"/>
      <c r="Q113" s="11">
        <f t="shared" si="43"/>
        <v>0</v>
      </c>
      <c r="R113" s="11"/>
      <c r="S113" s="11">
        <f t="shared" si="44"/>
        <v>0</v>
      </c>
      <c r="T113" s="11"/>
      <c r="U113" s="11">
        <f t="shared" si="45"/>
        <v>0</v>
      </c>
      <c r="V113" s="11" t="s">
        <v>5</v>
      </c>
      <c r="W113" s="11">
        <f t="shared" si="46"/>
        <v>100</v>
      </c>
      <c r="X113" s="11"/>
      <c r="Y113" s="11">
        <f t="shared" si="47"/>
        <v>0</v>
      </c>
      <c r="Z113" s="11"/>
      <c r="AA113" s="12">
        <f t="shared" si="48"/>
        <v>0</v>
      </c>
      <c r="AB113" s="40">
        <f t="shared" si="49"/>
        <v>1145</v>
      </c>
      <c r="AC113" s="11"/>
    </row>
    <row r="114" spans="1:29" ht="15">
      <c r="A114" s="11">
        <v>111</v>
      </c>
      <c r="B114" s="20" t="s">
        <v>326</v>
      </c>
      <c r="C114" s="20" t="s">
        <v>634</v>
      </c>
      <c r="D114" s="39" t="s">
        <v>327</v>
      </c>
      <c r="E114" s="39" t="s">
        <v>164</v>
      </c>
      <c r="F114" s="7" t="s">
        <v>5</v>
      </c>
      <c r="G114" s="7">
        <v>8.65</v>
      </c>
      <c r="H114" s="7">
        <f t="shared" si="40"/>
        <v>951.5</v>
      </c>
      <c r="I114" s="8" t="s">
        <v>5</v>
      </c>
      <c r="J114" s="9" t="str">
        <f t="shared" si="41"/>
        <v>ΟΚ</v>
      </c>
      <c r="K114" s="9" t="s">
        <v>13</v>
      </c>
      <c r="L114" s="9"/>
      <c r="M114" s="9"/>
      <c r="N114" s="11"/>
      <c r="O114" s="11">
        <f t="shared" si="42"/>
        <v>0</v>
      </c>
      <c r="P114" s="11"/>
      <c r="Q114" s="11">
        <f t="shared" si="43"/>
        <v>0</v>
      </c>
      <c r="R114" s="11"/>
      <c r="S114" s="11">
        <f t="shared" si="44"/>
        <v>0</v>
      </c>
      <c r="T114" s="11"/>
      <c r="U114" s="11">
        <f t="shared" si="45"/>
        <v>0</v>
      </c>
      <c r="V114" s="11" t="s">
        <v>5</v>
      </c>
      <c r="W114" s="11">
        <f t="shared" si="46"/>
        <v>100</v>
      </c>
      <c r="X114" s="11">
        <v>5</v>
      </c>
      <c r="Y114" s="11">
        <f t="shared" si="47"/>
        <v>85</v>
      </c>
      <c r="Z114" s="11"/>
      <c r="AA114" s="12">
        <f t="shared" si="48"/>
        <v>0</v>
      </c>
      <c r="AB114" s="40">
        <f t="shared" si="49"/>
        <v>1136.5</v>
      </c>
      <c r="AC114" s="11"/>
    </row>
    <row r="115" spans="1:29" ht="15">
      <c r="A115" s="11">
        <v>112</v>
      </c>
      <c r="B115" s="20" t="s">
        <v>130</v>
      </c>
      <c r="C115" s="20" t="s">
        <v>543</v>
      </c>
      <c r="D115" s="39" t="s">
        <v>131</v>
      </c>
      <c r="E115" s="39" t="s">
        <v>37</v>
      </c>
      <c r="F115" s="7" t="s">
        <v>5</v>
      </c>
      <c r="G115" s="7">
        <v>8.05</v>
      </c>
      <c r="H115" s="7">
        <f t="shared" si="40"/>
        <v>885.5000000000001</v>
      </c>
      <c r="I115" s="8" t="s">
        <v>5</v>
      </c>
      <c r="J115" s="9" t="str">
        <f t="shared" si="41"/>
        <v>ΟΚ</v>
      </c>
      <c r="K115" s="9" t="s">
        <v>13</v>
      </c>
      <c r="L115" s="9"/>
      <c r="M115" s="9"/>
      <c r="N115" s="11"/>
      <c r="O115" s="11">
        <f t="shared" si="42"/>
        <v>0</v>
      </c>
      <c r="P115" s="11"/>
      <c r="Q115" s="11">
        <f t="shared" si="43"/>
        <v>0</v>
      </c>
      <c r="R115" s="11"/>
      <c r="S115" s="11">
        <f t="shared" si="44"/>
        <v>0</v>
      </c>
      <c r="T115" s="11" t="s">
        <v>5</v>
      </c>
      <c r="U115" s="11">
        <f t="shared" si="45"/>
        <v>150</v>
      </c>
      <c r="V115" s="11" t="s">
        <v>5</v>
      </c>
      <c r="W115" s="11">
        <f t="shared" si="46"/>
        <v>100</v>
      </c>
      <c r="X115" s="11"/>
      <c r="Y115" s="11">
        <f t="shared" si="47"/>
        <v>0</v>
      </c>
      <c r="Z115" s="11"/>
      <c r="AA115" s="12">
        <f t="shared" si="48"/>
        <v>0</v>
      </c>
      <c r="AB115" s="40">
        <f t="shared" si="49"/>
        <v>1135.5</v>
      </c>
      <c r="AC115" s="11"/>
    </row>
    <row r="116" spans="1:29" ht="15">
      <c r="A116" s="11">
        <v>113</v>
      </c>
      <c r="B116" s="20" t="s">
        <v>357</v>
      </c>
      <c r="C116" s="20" t="s">
        <v>650</v>
      </c>
      <c r="D116" s="39" t="s">
        <v>358</v>
      </c>
      <c r="E116" s="39" t="s">
        <v>359</v>
      </c>
      <c r="F116" s="7" t="s">
        <v>5</v>
      </c>
      <c r="G116" s="7">
        <v>8</v>
      </c>
      <c r="H116" s="7">
        <f t="shared" si="40"/>
        <v>880</v>
      </c>
      <c r="I116" s="8" t="s">
        <v>5</v>
      </c>
      <c r="J116" s="9" t="str">
        <f t="shared" si="41"/>
        <v>ΟΚ</v>
      </c>
      <c r="K116" s="9" t="s">
        <v>13</v>
      </c>
      <c r="L116" s="9"/>
      <c r="M116" s="9"/>
      <c r="N116" s="11"/>
      <c r="O116" s="11">
        <f t="shared" si="42"/>
        <v>0</v>
      </c>
      <c r="P116" s="11"/>
      <c r="Q116" s="11">
        <f t="shared" si="43"/>
        <v>0</v>
      </c>
      <c r="R116" s="11"/>
      <c r="S116" s="11">
        <f t="shared" si="44"/>
        <v>0</v>
      </c>
      <c r="T116" s="11"/>
      <c r="U116" s="11">
        <f t="shared" si="45"/>
        <v>0</v>
      </c>
      <c r="V116" s="11" t="s">
        <v>5</v>
      </c>
      <c r="W116" s="11">
        <f t="shared" si="46"/>
        <v>100</v>
      </c>
      <c r="X116" s="11">
        <v>9</v>
      </c>
      <c r="Y116" s="11">
        <f t="shared" si="47"/>
        <v>153</v>
      </c>
      <c r="Z116" s="11"/>
      <c r="AA116" s="12">
        <f t="shared" si="48"/>
        <v>0</v>
      </c>
      <c r="AB116" s="40">
        <f t="shared" si="49"/>
        <v>1133</v>
      </c>
      <c r="AC116" s="11"/>
    </row>
    <row r="117" spans="1:29" ht="15">
      <c r="A117" s="11">
        <v>114</v>
      </c>
      <c r="B117" s="20" t="s">
        <v>237</v>
      </c>
      <c r="C117" s="20" t="s">
        <v>589</v>
      </c>
      <c r="D117" s="39" t="s">
        <v>238</v>
      </c>
      <c r="E117" s="39" t="s">
        <v>239</v>
      </c>
      <c r="F117" s="7" t="s">
        <v>5</v>
      </c>
      <c r="G117" s="7">
        <v>8</v>
      </c>
      <c r="H117" s="7">
        <f t="shared" si="40"/>
        <v>880</v>
      </c>
      <c r="I117" s="8" t="s">
        <v>5</v>
      </c>
      <c r="J117" s="9" t="str">
        <f t="shared" si="41"/>
        <v>ΟΚ</v>
      </c>
      <c r="K117" s="9" t="s">
        <v>13</v>
      </c>
      <c r="L117" s="9" t="s">
        <v>5</v>
      </c>
      <c r="M117" s="9"/>
      <c r="N117" s="11"/>
      <c r="O117" s="11">
        <f t="shared" si="42"/>
        <v>0</v>
      </c>
      <c r="P117" s="11"/>
      <c r="Q117" s="11">
        <f t="shared" si="43"/>
        <v>0</v>
      </c>
      <c r="R117" s="11"/>
      <c r="S117" s="11">
        <f t="shared" si="44"/>
        <v>0</v>
      </c>
      <c r="T117" s="11" t="s">
        <v>5</v>
      </c>
      <c r="U117" s="11">
        <f t="shared" si="45"/>
        <v>150</v>
      </c>
      <c r="V117" s="11"/>
      <c r="W117" s="11">
        <f t="shared" si="46"/>
        <v>0</v>
      </c>
      <c r="X117" s="11">
        <v>6</v>
      </c>
      <c r="Y117" s="11">
        <f t="shared" si="47"/>
        <v>102</v>
      </c>
      <c r="Z117" s="11"/>
      <c r="AA117" s="12">
        <f t="shared" si="48"/>
        <v>0</v>
      </c>
      <c r="AB117" s="40">
        <f t="shared" si="49"/>
        <v>1132</v>
      </c>
      <c r="AC117" s="11"/>
    </row>
    <row r="118" spans="1:29" ht="15">
      <c r="A118" s="11">
        <v>115</v>
      </c>
      <c r="B118" s="20" t="s">
        <v>499</v>
      </c>
      <c r="C118" s="20" t="s">
        <v>711</v>
      </c>
      <c r="D118" s="39" t="s">
        <v>500</v>
      </c>
      <c r="E118" s="39" t="s">
        <v>100</v>
      </c>
      <c r="F118" s="7" t="s">
        <v>5</v>
      </c>
      <c r="G118" s="7">
        <v>8</v>
      </c>
      <c r="H118" s="7">
        <f t="shared" si="40"/>
        <v>880</v>
      </c>
      <c r="I118" s="8" t="s">
        <v>5</v>
      </c>
      <c r="J118" s="9" t="str">
        <f t="shared" si="41"/>
        <v>ΟΚ</v>
      </c>
      <c r="K118" s="9" t="s">
        <v>13</v>
      </c>
      <c r="L118" s="9"/>
      <c r="M118" s="9"/>
      <c r="N118" s="11"/>
      <c r="O118" s="11">
        <f t="shared" si="42"/>
        <v>0</v>
      </c>
      <c r="P118" s="11"/>
      <c r="Q118" s="11">
        <f t="shared" si="43"/>
        <v>0</v>
      </c>
      <c r="R118" s="11"/>
      <c r="S118" s="11">
        <f t="shared" si="44"/>
        <v>0</v>
      </c>
      <c r="T118" s="11" t="s">
        <v>5</v>
      </c>
      <c r="U118" s="11">
        <f t="shared" si="45"/>
        <v>150</v>
      </c>
      <c r="V118" s="11" t="s">
        <v>5</v>
      </c>
      <c r="W118" s="11">
        <f t="shared" si="46"/>
        <v>100</v>
      </c>
      <c r="X118" s="11"/>
      <c r="Y118" s="11">
        <f t="shared" si="47"/>
        <v>0</v>
      </c>
      <c r="Z118" s="11"/>
      <c r="AA118" s="12">
        <f t="shared" si="48"/>
        <v>0</v>
      </c>
      <c r="AB118" s="40">
        <f t="shared" si="49"/>
        <v>1130</v>
      </c>
      <c r="AC118" s="11"/>
    </row>
    <row r="119" spans="1:29" ht="15">
      <c r="A119" s="11">
        <v>116</v>
      </c>
      <c r="B119" s="20" t="s">
        <v>475</v>
      </c>
      <c r="C119" s="20" t="s">
        <v>700</v>
      </c>
      <c r="D119" s="39" t="s">
        <v>476</v>
      </c>
      <c r="E119" s="39" t="s">
        <v>92</v>
      </c>
      <c r="F119" s="7" t="s">
        <v>5</v>
      </c>
      <c r="G119" s="7">
        <v>9.28</v>
      </c>
      <c r="H119" s="7">
        <f t="shared" si="40"/>
        <v>1020.8</v>
      </c>
      <c r="I119" s="8" t="s">
        <v>5</v>
      </c>
      <c r="J119" s="9" t="str">
        <f t="shared" si="41"/>
        <v>ΟΚ</v>
      </c>
      <c r="K119" s="9" t="s">
        <v>13</v>
      </c>
      <c r="L119" s="9"/>
      <c r="M119" s="9"/>
      <c r="N119" s="11"/>
      <c r="O119" s="11">
        <f t="shared" si="42"/>
        <v>0</v>
      </c>
      <c r="P119" s="11"/>
      <c r="Q119" s="11">
        <f t="shared" si="43"/>
        <v>0</v>
      </c>
      <c r="R119" s="11"/>
      <c r="S119" s="11">
        <f t="shared" si="44"/>
        <v>0</v>
      </c>
      <c r="T119" s="11"/>
      <c r="U119" s="11">
        <f t="shared" si="45"/>
        <v>0</v>
      </c>
      <c r="V119" s="11" t="s">
        <v>5</v>
      </c>
      <c r="W119" s="11">
        <f t="shared" si="46"/>
        <v>100</v>
      </c>
      <c r="X119" s="11"/>
      <c r="Y119" s="11">
        <f t="shared" si="47"/>
        <v>0</v>
      </c>
      <c r="Z119" s="11"/>
      <c r="AA119" s="12">
        <f t="shared" si="48"/>
        <v>0</v>
      </c>
      <c r="AB119" s="40">
        <f t="shared" si="49"/>
        <v>1120.8</v>
      </c>
      <c r="AC119" s="11"/>
    </row>
    <row r="120" spans="1:29" ht="15">
      <c r="A120" s="11">
        <v>117</v>
      </c>
      <c r="B120" s="20" t="s">
        <v>339</v>
      </c>
      <c r="C120" s="20" t="s">
        <v>640</v>
      </c>
      <c r="D120" s="39" t="s">
        <v>340</v>
      </c>
      <c r="E120" s="39" t="s">
        <v>100</v>
      </c>
      <c r="F120" s="7" t="s">
        <v>5</v>
      </c>
      <c r="G120" s="7">
        <v>9.25</v>
      </c>
      <c r="H120" s="7">
        <f t="shared" si="40"/>
        <v>1017.5</v>
      </c>
      <c r="I120" s="8" t="s">
        <v>5</v>
      </c>
      <c r="J120" s="9" t="str">
        <f t="shared" si="41"/>
        <v>ΟΚ</v>
      </c>
      <c r="K120" s="9" t="s">
        <v>13</v>
      </c>
      <c r="L120" s="9"/>
      <c r="M120" s="9"/>
      <c r="N120" s="11"/>
      <c r="O120" s="11">
        <f t="shared" si="42"/>
        <v>0</v>
      </c>
      <c r="P120" s="11"/>
      <c r="Q120" s="11">
        <f t="shared" si="43"/>
        <v>0</v>
      </c>
      <c r="R120" s="11"/>
      <c r="S120" s="11">
        <f t="shared" si="44"/>
        <v>0</v>
      </c>
      <c r="T120" s="11"/>
      <c r="U120" s="11">
        <f t="shared" si="45"/>
        <v>0</v>
      </c>
      <c r="V120" s="11" t="s">
        <v>5</v>
      </c>
      <c r="W120" s="11">
        <f t="shared" si="46"/>
        <v>100</v>
      </c>
      <c r="X120" s="11"/>
      <c r="Y120" s="11">
        <f t="shared" si="47"/>
        <v>0</v>
      </c>
      <c r="Z120" s="11"/>
      <c r="AA120" s="12">
        <f t="shared" si="48"/>
        <v>0</v>
      </c>
      <c r="AB120" s="40">
        <f t="shared" si="49"/>
        <v>1117.5</v>
      </c>
      <c r="AC120" s="11"/>
    </row>
    <row r="121" spans="1:29" ht="15">
      <c r="A121" s="11">
        <v>118</v>
      </c>
      <c r="B121" s="20" t="s">
        <v>277</v>
      </c>
      <c r="C121" s="20" t="s">
        <v>609</v>
      </c>
      <c r="D121" s="39" t="s">
        <v>278</v>
      </c>
      <c r="E121" s="39" t="s">
        <v>251</v>
      </c>
      <c r="F121" s="7" t="s">
        <v>5</v>
      </c>
      <c r="G121" s="7">
        <v>9.2</v>
      </c>
      <c r="H121" s="7">
        <f t="shared" si="40"/>
        <v>1011.9999999999999</v>
      </c>
      <c r="I121" s="8" t="s">
        <v>5</v>
      </c>
      <c r="J121" s="9" t="str">
        <f t="shared" si="41"/>
        <v>ΟΚ</v>
      </c>
      <c r="K121" s="9" t="s">
        <v>13</v>
      </c>
      <c r="L121" s="9" t="s">
        <v>5</v>
      </c>
      <c r="M121" s="9"/>
      <c r="N121" s="11"/>
      <c r="O121" s="11">
        <f t="shared" si="42"/>
        <v>0</v>
      </c>
      <c r="P121" s="11"/>
      <c r="Q121" s="11">
        <f t="shared" si="43"/>
        <v>0</v>
      </c>
      <c r="R121" s="11"/>
      <c r="S121" s="11">
        <f t="shared" si="44"/>
        <v>0</v>
      </c>
      <c r="T121" s="11"/>
      <c r="U121" s="11">
        <f t="shared" si="45"/>
        <v>0</v>
      </c>
      <c r="V121" s="11" t="s">
        <v>5</v>
      </c>
      <c r="W121" s="11">
        <f t="shared" si="46"/>
        <v>100</v>
      </c>
      <c r="X121" s="11"/>
      <c r="Y121" s="11">
        <f t="shared" si="47"/>
        <v>0</v>
      </c>
      <c r="Z121" s="11"/>
      <c r="AA121" s="12">
        <f t="shared" si="48"/>
        <v>0</v>
      </c>
      <c r="AB121" s="40">
        <f t="shared" si="49"/>
        <v>1112</v>
      </c>
      <c r="AC121" s="11"/>
    </row>
    <row r="122" spans="1:29" ht="15">
      <c r="A122" s="11">
        <v>119</v>
      </c>
      <c r="B122" s="20" t="s">
        <v>240</v>
      </c>
      <c r="C122" s="20" t="s">
        <v>591</v>
      </c>
      <c r="D122" s="39" t="s">
        <v>241</v>
      </c>
      <c r="E122" s="39" t="s">
        <v>92</v>
      </c>
      <c r="F122" s="7" t="s">
        <v>5</v>
      </c>
      <c r="G122" s="7">
        <v>9.15</v>
      </c>
      <c r="H122" s="7">
        <f t="shared" si="40"/>
        <v>1006.5</v>
      </c>
      <c r="I122" s="8" t="s">
        <v>5</v>
      </c>
      <c r="J122" s="9" t="str">
        <f t="shared" si="41"/>
        <v>ΟΚ</v>
      </c>
      <c r="K122" s="9" t="s">
        <v>13</v>
      </c>
      <c r="L122" s="9"/>
      <c r="M122" s="9"/>
      <c r="N122" s="11"/>
      <c r="O122" s="11">
        <f t="shared" si="42"/>
        <v>0</v>
      </c>
      <c r="P122" s="11"/>
      <c r="Q122" s="11">
        <f t="shared" si="43"/>
        <v>0</v>
      </c>
      <c r="R122" s="11"/>
      <c r="S122" s="11">
        <f t="shared" si="44"/>
        <v>0</v>
      </c>
      <c r="T122" s="11"/>
      <c r="U122" s="11">
        <f t="shared" si="45"/>
        <v>0</v>
      </c>
      <c r="V122" s="11" t="s">
        <v>5</v>
      </c>
      <c r="W122" s="11">
        <f t="shared" si="46"/>
        <v>100</v>
      </c>
      <c r="X122" s="11"/>
      <c r="Y122" s="11">
        <f t="shared" si="47"/>
        <v>0</v>
      </c>
      <c r="Z122" s="11"/>
      <c r="AA122" s="12">
        <f t="shared" si="48"/>
        <v>0</v>
      </c>
      <c r="AB122" s="40">
        <f t="shared" si="49"/>
        <v>1106.5</v>
      </c>
      <c r="AC122" s="11"/>
    </row>
    <row r="123" spans="1:29" ht="15">
      <c r="A123" s="11">
        <v>120</v>
      </c>
      <c r="B123" s="20" t="s">
        <v>137</v>
      </c>
      <c r="C123" s="20" t="s">
        <v>546</v>
      </c>
      <c r="D123" s="39" t="s">
        <v>138</v>
      </c>
      <c r="E123" s="39" t="s">
        <v>139</v>
      </c>
      <c r="F123" s="7" t="s">
        <v>5</v>
      </c>
      <c r="G123" s="7">
        <v>6.5</v>
      </c>
      <c r="H123" s="7">
        <f t="shared" si="40"/>
        <v>715</v>
      </c>
      <c r="I123" s="8" t="s">
        <v>5</v>
      </c>
      <c r="J123" s="9" t="str">
        <f t="shared" si="41"/>
        <v>ΟΚ</v>
      </c>
      <c r="K123" s="9" t="s">
        <v>13</v>
      </c>
      <c r="L123" s="9"/>
      <c r="M123" s="9"/>
      <c r="N123" s="11"/>
      <c r="O123" s="11">
        <f t="shared" si="42"/>
        <v>0</v>
      </c>
      <c r="P123" s="11"/>
      <c r="Q123" s="11">
        <f t="shared" si="43"/>
        <v>0</v>
      </c>
      <c r="R123" s="11"/>
      <c r="S123" s="11">
        <f t="shared" si="44"/>
        <v>0</v>
      </c>
      <c r="T123" s="11"/>
      <c r="U123" s="11">
        <f t="shared" si="45"/>
        <v>0</v>
      </c>
      <c r="V123" s="11"/>
      <c r="W123" s="11">
        <f t="shared" si="46"/>
        <v>0</v>
      </c>
      <c r="X123" s="11">
        <v>23</v>
      </c>
      <c r="Y123" s="11">
        <f t="shared" si="47"/>
        <v>391</v>
      </c>
      <c r="Z123" s="11"/>
      <c r="AA123" s="12">
        <f t="shared" si="48"/>
        <v>0</v>
      </c>
      <c r="AB123" s="40">
        <f t="shared" si="49"/>
        <v>1106</v>
      </c>
      <c r="AC123" s="11"/>
    </row>
    <row r="124" spans="1:29" ht="15">
      <c r="A124" s="11">
        <v>121</v>
      </c>
      <c r="B124" s="20" t="s">
        <v>246</v>
      </c>
      <c r="C124" s="20" t="s">
        <v>594</v>
      </c>
      <c r="D124" s="39" t="s">
        <v>247</v>
      </c>
      <c r="E124" s="39" t="s">
        <v>248</v>
      </c>
      <c r="F124" s="7" t="s">
        <v>5</v>
      </c>
      <c r="G124" s="7">
        <v>8</v>
      </c>
      <c r="H124" s="7">
        <f t="shared" si="40"/>
        <v>880</v>
      </c>
      <c r="I124" s="8" t="s">
        <v>5</v>
      </c>
      <c r="J124" s="9" t="str">
        <f t="shared" si="41"/>
        <v>ΟΚ</v>
      </c>
      <c r="K124" s="9" t="s">
        <v>13</v>
      </c>
      <c r="L124" s="9" t="s">
        <v>5</v>
      </c>
      <c r="M124" s="9"/>
      <c r="N124" s="11"/>
      <c r="O124" s="11">
        <f t="shared" si="42"/>
        <v>0</v>
      </c>
      <c r="P124" s="11"/>
      <c r="Q124" s="11">
        <f t="shared" si="43"/>
        <v>0</v>
      </c>
      <c r="R124" s="11"/>
      <c r="S124" s="11">
        <f t="shared" si="44"/>
        <v>0</v>
      </c>
      <c r="T124" s="11" t="s">
        <v>5</v>
      </c>
      <c r="U124" s="11">
        <f t="shared" si="45"/>
        <v>150</v>
      </c>
      <c r="V124" s="11"/>
      <c r="W124" s="11">
        <f t="shared" si="46"/>
        <v>0</v>
      </c>
      <c r="X124" s="11">
        <v>4</v>
      </c>
      <c r="Y124" s="11">
        <f t="shared" si="47"/>
        <v>68</v>
      </c>
      <c r="Z124" s="11"/>
      <c r="AA124" s="12">
        <f t="shared" si="48"/>
        <v>0</v>
      </c>
      <c r="AB124" s="40">
        <f t="shared" si="49"/>
        <v>1098</v>
      </c>
      <c r="AC124" s="11"/>
    </row>
    <row r="125" spans="1:29" ht="15">
      <c r="A125" s="11">
        <v>122</v>
      </c>
      <c r="B125" s="20" t="s">
        <v>330</v>
      </c>
      <c r="C125" s="20" t="s">
        <v>636</v>
      </c>
      <c r="D125" s="39" t="s">
        <v>331</v>
      </c>
      <c r="E125" s="39" t="s">
        <v>332</v>
      </c>
      <c r="F125" s="7" t="s">
        <v>5</v>
      </c>
      <c r="G125" s="7">
        <v>9.05</v>
      </c>
      <c r="H125" s="7">
        <f t="shared" si="40"/>
        <v>995.5000000000001</v>
      </c>
      <c r="I125" s="8" t="s">
        <v>5</v>
      </c>
      <c r="J125" s="9" t="str">
        <f t="shared" si="41"/>
        <v>ΟΚ</v>
      </c>
      <c r="K125" s="9" t="s">
        <v>13</v>
      </c>
      <c r="L125" s="9"/>
      <c r="M125" s="9"/>
      <c r="N125" s="11"/>
      <c r="O125" s="11">
        <f t="shared" si="42"/>
        <v>0</v>
      </c>
      <c r="P125" s="11"/>
      <c r="Q125" s="11">
        <f t="shared" si="43"/>
        <v>0</v>
      </c>
      <c r="R125" s="11"/>
      <c r="S125" s="11">
        <f t="shared" si="44"/>
        <v>0</v>
      </c>
      <c r="T125" s="11"/>
      <c r="U125" s="11">
        <f t="shared" si="45"/>
        <v>0</v>
      </c>
      <c r="V125" s="11" t="s">
        <v>5</v>
      </c>
      <c r="W125" s="11">
        <f t="shared" si="46"/>
        <v>100</v>
      </c>
      <c r="X125" s="11"/>
      <c r="Y125" s="11">
        <f t="shared" si="47"/>
        <v>0</v>
      </c>
      <c r="Z125" s="11"/>
      <c r="AA125" s="12">
        <f t="shared" si="48"/>
        <v>0</v>
      </c>
      <c r="AB125" s="40">
        <f t="shared" si="49"/>
        <v>1095.5</v>
      </c>
      <c r="AC125" s="11"/>
    </row>
    <row r="126" spans="1:29" ht="15">
      <c r="A126" s="11">
        <v>123</v>
      </c>
      <c r="B126" s="20" t="s">
        <v>65</v>
      </c>
      <c r="C126" s="20" t="s">
        <v>518</v>
      </c>
      <c r="D126" s="39" t="s">
        <v>66</v>
      </c>
      <c r="E126" s="39" t="s">
        <v>37</v>
      </c>
      <c r="F126" s="7" t="s">
        <v>5</v>
      </c>
      <c r="G126" s="7">
        <v>9</v>
      </c>
      <c r="H126" s="7">
        <f t="shared" si="40"/>
        <v>990</v>
      </c>
      <c r="I126" s="8" t="s">
        <v>5</v>
      </c>
      <c r="J126" s="9" t="str">
        <f t="shared" si="41"/>
        <v>ΟΚ</v>
      </c>
      <c r="K126" s="9" t="s">
        <v>13</v>
      </c>
      <c r="L126" s="9"/>
      <c r="M126" s="9"/>
      <c r="N126" s="11"/>
      <c r="O126" s="11">
        <f t="shared" si="42"/>
        <v>0</v>
      </c>
      <c r="P126" s="11"/>
      <c r="Q126" s="11">
        <f t="shared" si="43"/>
        <v>0</v>
      </c>
      <c r="R126" s="11"/>
      <c r="S126" s="11">
        <f t="shared" si="44"/>
        <v>0</v>
      </c>
      <c r="T126" s="11"/>
      <c r="U126" s="11">
        <f t="shared" si="45"/>
        <v>0</v>
      </c>
      <c r="V126" s="11" t="s">
        <v>5</v>
      </c>
      <c r="W126" s="11">
        <f t="shared" si="46"/>
        <v>100</v>
      </c>
      <c r="X126" s="11"/>
      <c r="Y126" s="11">
        <f t="shared" si="47"/>
        <v>0</v>
      </c>
      <c r="Z126" s="11"/>
      <c r="AA126" s="12">
        <f t="shared" si="48"/>
        <v>0</v>
      </c>
      <c r="AB126" s="40">
        <f t="shared" si="49"/>
        <v>1090</v>
      </c>
      <c r="AC126" s="11"/>
    </row>
    <row r="127" spans="1:29" ht="15">
      <c r="A127" s="11">
        <v>124</v>
      </c>
      <c r="B127" s="20" t="s">
        <v>67</v>
      </c>
      <c r="C127" s="20" t="s">
        <v>519</v>
      </c>
      <c r="D127" s="39" t="s">
        <v>68</v>
      </c>
      <c r="E127" s="39" t="s">
        <v>69</v>
      </c>
      <c r="F127" s="7" t="s">
        <v>5</v>
      </c>
      <c r="G127" s="7">
        <v>7.25</v>
      </c>
      <c r="H127" s="7">
        <f t="shared" si="40"/>
        <v>797.5</v>
      </c>
      <c r="I127" s="8" t="s">
        <v>5</v>
      </c>
      <c r="J127" s="9" t="str">
        <f t="shared" si="41"/>
        <v>ΟΚ</v>
      </c>
      <c r="K127" s="9" t="s">
        <v>13</v>
      </c>
      <c r="L127" s="9"/>
      <c r="M127" s="9"/>
      <c r="N127" s="11"/>
      <c r="O127" s="11">
        <f t="shared" si="42"/>
        <v>0</v>
      </c>
      <c r="P127" s="11"/>
      <c r="Q127" s="11">
        <f t="shared" si="43"/>
        <v>0</v>
      </c>
      <c r="R127" s="11" t="s">
        <v>3</v>
      </c>
      <c r="S127" s="11">
        <f t="shared" si="44"/>
        <v>30</v>
      </c>
      <c r="T127" s="11" t="s">
        <v>5</v>
      </c>
      <c r="U127" s="11">
        <f t="shared" si="45"/>
        <v>150</v>
      </c>
      <c r="V127" s="11" t="s">
        <v>5</v>
      </c>
      <c r="W127" s="11">
        <f t="shared" si="46"/>
        <v>100</v>
      </c>
      <c r="X127" s="11"/>
      <c r="Y127" s="11">
        <f t="shared" si="47"/>
        <v>0</v>
      </c>
      <c r="Z127" s="11"/>
      <c r="AA127" s="12">
        <f t="shared" si="48"/>
        <v>0</v>
      </c>
      <c r="AB127" s="40">
        <f t="shared" si="49"/>
        <v>1077.5</v>
      </c>
      <c r="AC127" s="53"/>
    </row>
    <row r="128" spans="1:29" ht="15">
      <c r="A128" s="11">
        <v>125</v>
      </c>
      <c r="B128" s="20" t="s">
        <v>38</v>
      </c>
      <c r="C128" s="20" t="s">
        <v>509</v>
      </c>
      <c r="D128" s="39" t="s">
        <v>39</v>
      </c>
      <c r="E128" s="39" t="s">
        <v>40</v>
      </c>
      <c r="F128" s="7" t="s">
        <v>5</v>
      </c>
      <c r="G128" s="7">
        <v>8.8</v>
      </c>
      <c r="H128" s="7">
        <f t="shared" si="40"/>
        <v>968.0000000000001</v>
      </c>
      <c r="I128" s="8" t="s">
        <v>5</v>
      </c>
      <c r="J128" s="9" t="str">
        <f t="shared" si="41"/>
        <v>ΟΚ</v>
      </c>
      <c r="K128" s="9" t="s">
        <v>13</v>
      </c>
      <c r="L128" s="9"/>
      <c r="M128" s="9"/>
      <c r="N128" s="11"/>
      <c r="O128" s="11">
        <f t="shared" si="42"/>
        <v>0</v>
      </c>
      <c r="P128" s="11"/>
      <c r="Q128" s="11">
        <f t="shared" si="43"/>
        <v>0</v>
      </c>
      <c r="R128" s="11"/>
      <c r="S128" s="11">
        <f t="shared" si="44"/>
        <v>0</v>
      </c>
      <c r="T128" s="11"/>
      <c r="U128" s="11">
        <f t="shared" si="45"/>
        <v>0</v>
      </c>
      <c r="V128" s="11" t="s">
        <v>5</v>
      </c>
      <c r="W128" s="11">
        <f t="shared" si="46"/>
        <v>100</v>
      </c>
      <c r="X128" s="11"/>
      <c r="Y128" s="11">
        <f t="shared" si="47"/>
        <v>0</v>
      </c>
      <c r="Z128" s="11"/>
      <c r="AA128" s="12">
        <f t="shared" si="48"/>
        <v>0</v>
      </c>
      <c r="AB128" s="40">
        <f t="shared" si="49"/>
        <v>1068</v>
      </c>
      <c r="AC128" s="11"/>
    </row>
    <row r="129" spans="1:29" ht="15">
      <c r="A129" s="11">
        <v>126</v>
      </c>
      <c r="B129" s="55" t="s">
        <v>242</v>
      </c>
      <c r="C129" s="55" t="s">
        <v>592</v>
      </c>
      <c r="D129" s="54" t="s">
        <v>243</v>
      </c>
      <c r="E129" s="54" t="s">
        <v>80</v>
      </c>
      <c r="F129" s="7" t="s">
        <v>5</v>
      </c>
      <c r="G129" s="7">
        <v>9.7</v>
      </c>
      <c r="H129" s="7">
        <f t="shared" si="40"/>
        <v>1067</v>
      </c>
      <c r="I129" s="8" t="s">
        <v>5</v>
      </c>
      <c r="J129" s="9" t="str">
        <f t="shared" si="41"/>
        <v>ΟΚ</v>
      </c>
      <c r="K129" s="9" t="s">
        <v>13</v>
      </c>
      <c r="L129" s="9"/>
      <c r="M129" s="9"/>
      <c r="N129" s="11"/>
      <c r="O129" s="11">
        <f t="shared" si="42"/>
        <v>0</v>
      </c>
      <c r="P129" s="11"/>
      <c r="Q129" s="11">
        <f t="shared" si="43"/>
        <v>0</v>
      </c>
      <c r="R129" s="11"/>
      <c r="S129" s="11">
        <f t="shared" si="44"/>
        <v>0</v>
      </c>
      <c r="T129" s="11"/>
      <c r="U129" s="11">
        <f t="shared" si="45"/>
        <v>0</v>
      </c>
      <c r="V129" s="11"/>
      <c r="W129" s="11">
        <f t="shared" si="46"/>
        <v>0</v>
      </c>
      <c r="X129" s="11"/>
      <c r="Y129" s="11">
        <f t="shared" si="47"/>
        <v>0</v>
      </c>
      <c r="Z129" s="11"/>
      <c r="AA129" s="12">
        <f t="shared" si="48"/>
        <v>0</v>
      </c>
      <c r="AB129" s="40">
        <f t="shared" si="49"/>
        <v>1067</v>
      </c>
      <c r="AC129" s="11"/>
    </row>
    <row r="130" spans="1:29" ht="15">
      <c r="A130" s="11">
        <v>127</v>
      </c>
      <c r="B130" s="20" t="s">
        <v>62</v>
      </c>
      <c r="C130" s="20" t="s">
        <v>517</v>
      </c>
      <c r="D130" s="39" t="s">
        <v>63</v>
      </c>
      <c r="E130" s="39" t="s">
        <v>64</v>
      </c>
      <c r="F130" s="7" t="s">
        <v>5</v>
      </c>
      <c r="G130" s="7">
        <v>8.75</v>
      </c>
      <c r="H130" s="7">
        <f t="shared" si="40"/>
        <v>962.5</v>
      </c>
      <c r="I130" s="8" t="s">
        <v>5</v>
      </c>
      <c r="J130" s="9" t="str">
        <f t="shared" si="41"/>
        <v>ΟΚ</v>
      </c>
      <c r="K130" s="9" t="s">
        <v>13</v>
      </c>
      <c r="L130" s="9"/>
      <c r="M130" s="9" t="s">
        <v>5</v>
      </c>
      <c r="N130" s="11"/>
      <c r="O130" s="11">
        <f t="shared" si="42"/>
        <v>0</v>
      </c>
      <c r="P130" s="11"/>
      <c r="Q130" s="11">
        <f t="shared" si="43"/>
        <v>0</v>
      </c>
      <c r="R130" s="11"/>
      <c r="S130" s="11">
        <f t="shared" si="44"/>
        <v>0</v>
      </c>
      <c r="T130" s="11" t="s">
        <v>13</v>
      </c>
      <c r="U130" s="11">
        <f t="shared" si="45"/>
        <v>0</v>
      </c>
      <c r="V130" s="11" t="s">
        <v>5</v>
      </c>
      <c r="W130" s="11">
        <f t="shared" si="46"/>
        <v>100</v>
      </c>
      <c r="X130" s="11"/>
      <c r="Y130" s="11">
        <f t="shared" si="47"/>
        <v>0</v>
      </c>
      <c r="Z130" s="11"/>
      <c r="AA130" s="12">
        <f t="shared" si="48"/>
        <v>0</v>
      </c>
      <c r="AB130" s="40">
        <f t="shared" si="49"/>
        <v>1062.5</v>
      </c>
      <c r="AC130" s="53"/>
    </row>
    <row r="131" spans="1:29" ht="15">
      <c r="A131" s="11">
        <v>128</v>
      </c>
      <c r="B131" s="20" t="s">
        <v>317</v>
      </c>
      <c r="C131" s="20" t="s">
        <v>631</v>
      </c>
      <c r="D131" s="39" t="s">
        <v>318</v>
      </c>
      <c r="E131" s="39" t="s">
        <v>319</v>
      </c>
      <c r="F131" s="7" t="s">
        <v>5</v>
      </c>
      <c r="G131" s="7">
        <v>6.83</v>
      </c>
      <c r="H131" s="7">
        <f t="shared" si="40"/>
        <v>751.3</v>
      </c>
      <c r="I131" s="8" t="s">
        <v>5</v>
      </c>
      <c r="J131" s="9" t="str">
        <f t="shared" si="41"/>
        <v>ΟΚ</v>
      </c>
      <c r="K131" s="9" t="s">
        <v>13</v>
      </c>
      <c r="L131" s="9"/>
      <c r="M131" s="9"/>
      <c r="N131" s="11"/>
      <c r="O131" s="11">
        <f t="shared" si="42"/>
        <v>0</v>
      </c>
      <c r="P131" s="11"/>
      <c r="Q131" s="11">
        <f t="shared" si="43"/>
        <v>0</v>
      </c>
      <c r="R131" s="11"/>
      <c r="S131" s="11">
        <f t="shared" si="44"/>
        <v>0</v>
      </c>
      <c r="T131" s="11"/>
      <c r="U131" s="11">
        <f t="shared" si="45"/>
        <v>0</v>
      </c>
      <c r="V131" s="11"/>
      <c r="W131" s="11">
        <f t="shared" si="46"/>
        <v>0</v>
      </c>
      <c r="X131" s="11">
        <v>18</v>
      </c>
      <c r="Y131" s="11">
        <f t="shared" si="47"/>
        <v>306</v>
      </c>
      <c r="Z131" s="11"/>
      <c r="AA131" s="12">
        <f t="shared" si="48"/>
        <v>0</v>
      </c>
      <c r="AB131" s="40">
        <f t="shared" si="49"/>
        <v>1057.3</v>
      </c>
      <c r="AC131" s="11"/>
    </row>
    <row r="132" spans="1:29" ht="15">
      <c r="A132" s="11">
        <v>129</v>
      </c>
      <c r="B132" s="20" t="s">
        <v>298</v>
      </c>
      <c r="C132" s="20" t="s">
        <v>617</v>
      </c>
      <c r="D132" s="39" t="s">
        <v>299</v>
      </c>
      <c r="E132" s="39" t="s">
        <v>300</v>
      </c>
      <c r="F132" s="7" t="s">
        <v>5</v>
      </c>
      <c r="G132" s="7">
        <v>8.35</v>
      </c>
      <c r="H132" s="7">
        <f t="shared" si="40"/>
        <v>918.5</v>
      </c>
      <c r="I132" s="8" t="s">
        <v>5</v>
      </c>
      <c r="J132" s="9" t="str">
        <f t="shared" si="41"/>
        <v>ΟΚ</v>
      </c>
      <c r="K132" s="9" t="s">
        <v>13</v>
      </c>
      <c r="L132" s="9"/>
      <c r="M132" s="9"/>
      <c r="N132" s="11"/>
      <c r="O132" s="11">
        <f t="shared" si="42"/>
        <v>0</v>
      </c>
      <c r="P132" s="11"/>
      <c r="Q132" s="11">
        <f t="shared" si="43"/>
        <v>0</v>
      </c>
      <c r="R132" s="11" t="s">
        <v>3</v>
      </c>
      <c r="S132" s="11">
        <f t="shared" si="44"/>
        <v>30</v>
      </c>
      <c r="T132" s="11"/>
      <c r="U132" s="11">
        <f t="shared" si="45"/>
        <v>0</v>
      </c>
      <c r="V132" s="11" t="s">
        <v>5</v>
      </c>
      <c r="W132" s="11">
        <f t="shared" si="46"/>
        <v>100</v>
      </c>
      <c r="X132" s="11"/>
      <c r="Y132" s="11">
        <f t="shared" si="47"/>
        <v>0</v>
      </c>
      <c r="Z132" s="11"/>
      <c r="AA132" s="12">
        <f t="shared" si="48"/>
        <v>0</v>
      </c>
      <c r="AB132" s="40">
        <f t="shared" si="49"/>
        <v>1048.5</v>
      </c>
      <c r="AC132" s="11"/>
    </row>
    <row r="133" spans="1:29" ht="15">
      <c r="A133" s="11">
        <v>130</v>
      </c>
      <c r="B133" s="20" t="s">
        <v>249</v>
      </c>
      <c r="C133" s="20" t="s">
        <v>595</v>
      </c>
      <c r="D133" s="39" t="s">
        <v>250</v>
      </c>
      <c r="E133" s="39" t="s">
        <v>251</v>
      </c>
      <c r="F133" s="7" t="s">
        <v>5</v>
      </c>
      <c r="G133" s="7">
        <v>9.51</v>
      </c>
      <c r="H133" s="7">
        <f t="shared" si="40"/>
        <v>1046.1</v>
      </c>
      <c r="I133" s="8" t="s">
        <v>5</v>
      </c>
      <c r="J133" s="9" t="str">
        <f t="shared" si="41"/>
        <v>ΟΚ</v>
      </c>
      <c r="K133" s="9" t="s">
        <v>13</v>
      </c>
      <c r="L133" s="9"/>
      <c r="M133" s="9"/>
      <c r="N133" s="11"/>
      <c r="O133" s="11">
        <f t="shared" si="42"/>
        <v>0</v>
      </c>
      <c r="P133" s="11"/>
      <c r="Q133" s="11">
        <f t="shared" si="43"/>
        <v>0</v>
      </c>
      <c r="R133" s="11"/>
      <c r="S133" s="11">
        <f t="shared" si="44"/>
        <v>0</v>
      </c>
      <c r="T133" s="11"/>
      <c r="U133" s="11">
        <f t="shared" si="45"/>
        <v>0</v>
      </c>
      <c r="V133" s="11"/>
      <c r="W133" s="11">
        <f t="shared" si="46"/>
        <v>0</v>
      </c>
      <c r="X133" s="11"/>
      <c r="Y133" s="11">
        <f t="shared" si="47"/>
        <v>0</v>
      </c>
      <c r="Z133" s="11"/>
      <c r="AA133" s="12">
        <f t="shared" si="48"/>
        <v>0</v>
      </c>
      <c r="AB133" s="40">
        <f t="shared" si="49"/>
        <v>1046.1</v>
      </c>
      <c r="AC133" s="11"/>
    </row>
    <row r="134" spans="1:29" ht="15">
      <c r="A134" s="11">
        <v>131</v>
      </c>
      <c r="B134" s="20" t="s">
        <v>301</v>
      </c>
      <c r="C134" s="20" t="s">
        <v>618</v>
      </c>
      <c r="D134" s="39" t="s">
        <v>302</v>
      </c>
      <c r="E134" s="39" t="s">
        <v>303</v>
      </c>
      <c r="F134" s="7" t="s">
        <v>5</v>
      </c>
      <c r="G134" s="7">
        <v>8.6</v>
      </c>
      <c r="H134" s="7">
        <f t="shared" si="40"/>
        <v>946</v>
      </c>
      <c r="I134" s="8" t="s">
        <v>5</v>
      </c>
      <c r="J134" s="9" t="str">
        <f t="shared" si="41"/>
        <v>ΟΚ</v>
      </c>
      <c r="K134" s="9" t="s">
        <v>13</v>
      </c>
      <c r="L134" s="9"/>
      <c r="M134" s="9"/>
      <c r="N134" s="11"/>
      <c r="O134" s="11">
        <f t="shared" si="42"/>
        <v>0</v>
      </c>
      <c r="P134" s="11"/>
      <c r="Q134" s="11">
        <f t="shared" si="43"/>
        <v>0</v>
      </c>
      <c r="R134" s="11"/>
      <c r="S134" s="11">
        <f t="shared" si="44"/>
        <v>0</v>
      </c>
      <c r="T134" s="11"/>
      <c r="U134" s="11">
        <f t="shared" si="45"/>
        <v>0</v>
      </c>
      <c r="V134" s="11" t="s">
        <v>5</v>
      </c>
      <c r="W134" s="11">
        <f t="shared" si="46"/>
        <v>100</v>
      </c>
      <c r="X134" s="11"/>
      <c r="Y134" s="11">
        <f t="shared" si="47"/>
        <v>0</v>
      </c>
      <c r="Z134" s="11"/>
      <c r="AA134" s="12">
        <f t="shared" si="48"/>
        <v>0</v>
      </c>
      <c r="AB134" s="40">
        <f t="shared" si="49"/>
        <v>1046</v>
      </c>
      <c r="AC134" s="11"/>
    </row>
    <row r="135" spans="1:29" ht="15">
      <c r="A135" s="11">
        <v>132</v>
      </c>
      <c r="B135" s="20" t="s">
        <v>232</v>
      </c>
      <c r="C135" s="20" t="s">
        <v>587</v>
      </c>
      <c r="D135" s="39" t="s">
        <v>233</v>
      </c>
      <c r="E135" s="39" t="s">
        <v>170</v>
      </c>
      <c r="F135" s="7" t="s">
        <v>5</v>
      </c>
      <c r="G135" s="7">
        <v>8.14</v>
      </c>
      <c r="H135" s="7">
        <f t="shared" si="40"/>
        <v>895.4000000000001</v>
      </c>
      <c r="I135" s="8" t="s">
        <v>5</v>
      </c>
      <c r="J135" s="9" t="str">
        <f t="shared" si="41"/>
        <v>ΟΚ</v>
      </c>
      <c r="K135" s="9" t="s">
        <v>13</v>
      </c>
      <c r="L135" s="9"/>
      <c r="M135" s="9" t="s">
        <v>5</v>
      </c>
      <c r="N135" s="11"/>
      <c r="O135" s="11">
        <f t="shared" si="42"/>
        <v>0</v>
      </c>
      <c r="P135" s="11"/>
      <c r="Q135" s="11">
        <f t="shared" si="43"/>
        <v>0</v>
      </c>
      <c r="R135" s="11"/>
      <c r="S135" s="11">
        <f t="shared" si="44"/>
        <v>0</v>
      </c>
      <c r="T135" s="11" t="s">
        <v>5</v>
      </c>
      <c r="U135" s="11">
        <f t="shared" si="45"/>
        <v>150</v>
      </c>
      <c r="V135" s="11" t="s">
        <v>13</v>
      </c>
      <c r="W135" s="11">
        <f t="shared" si="46"/>
        <v>0</v>
      </c>
      <c r="X135" s="11"/>
      <c r="Y135" s="11">
        <f t="shared" si="47"/>
        <v>0</v>
      </c>
      <c r="Z135" s="11"/>
      <c r="AA135" s="12">
        <f t="shared" si="48"/>
        <v>0</v>
      </c>
      <c r="AB135" s="40">
        <f t="shared" si="49"/>
        <v>1045.4</v>
      </c>
      <c r="AC135" s="11"/>
    </row>
    <row r="136" spans="1:29" ht="15">
      <c r="A136" s="11">
        <v>133</v>
      </c>
      <c r="B136" s="20" t="s">
        <v>306</v>
      </c>
      <c r="C136" s="20" t="s">
        <v>620</v>
      </c>
      <c r="D136" s="39" t="s">
        <v>307</v>
      </c>
      <c r="E136" s="39" t="s">
        <v>181</v>
      </c>
      <c r="F136" s="7" t="s">
        <v>5</v>
      </c>
      <c r="G136" s="7">
        <v>9.5</v>
      </c>
      <c r="H136" s="7">
        <f t="shared" si="40"/>
        <v>1045</v>
      </c>
      <c r="I136" s="8" t="s">
        <v>5</v>
      </c>
      <c r="J136" s="9" t="str">
        <f t="shared" si="41"/>
        <v>ΟΚ</v>
      </c>
      <c r="K136" s="9" t="s">
        <v>13</v>
      </c>
      <c r="L136" s="9"/>
      <c r="M136" s="9"/>
      <c r="N136" s="11"/>
      <c r="O136" s="11">
        <f t="shared" si="42"/>
        <v>0</v>
      </c>
      <c r="P136" s="11"/>
      <c r="Q136" s="11">
        <f t="shared" si="43"/>
        <v>0</v>
      </c>
      <c r="R136" s="11"/>
      <c r="S136" s="11">
        <f t="shared" si="44"/>
        <v>0</v>
      </c>
      <c r="T136" s="11"/>
      <c r="U136" s="11">
        <f t="shared" si="45"/>
        <v>0</v>
      </c>
      <c r="V136" s="11"/>
      <c r="W136" s="11">
        <f t="shared" si="46"/>
        <v>0</v>
      </c>
      <c r="X136" s="11"/>
      <c r="Y136" s="11">
        <f t="shared" si="47"/>
        <v>0</v>
      </c>
      <c r="Z136" s="11"/>
      <c r="AA136" s="12">
        <f t="shared" si="48"/>
        <v>0</v>
      </c>
      <c r="AB136" s="40">
        <f t="shared" si="49"/>
        <v>1045</v>
      </c>
      <c r="AC136" s="11"/>
    </row>
    <row r="137" spans="1:29" ht="15">
      <c r="A137" s="11">
        <v>134</v>
      </c>
      <c r="B137" s="20" t="s">
        <v>81</v>
      </c>
      <c r="C137" s="20" t="s">
        <v>523</v>
      </c>
      <c r="D137" s="39" t="s">
        <v>82</v>
      </c>
      <c r="E137" s="39" t="s">
        <v>83</v>
      </c>
      <c r="F137" s="7" t="s">
        <v>5</v>
      </c>
      <c r="G137" s="7">
        <v>8.55</v>
      </c>
      <c r="H137" s="7">
        <f aca="true" t="shared" si="50" ref="H137:H167">G137*110</f>
        <v>940.5000000000001</v>
      </c>
      <c r="I137" s="8" t="s">
        <v>5</v>
      </c>
      <c r="J137" s="9" t="str">
        <f aca="true" t="shared" si="51" ref="J137:J167">IF(AND(F137="ΝΑΙ",I137="ΝΑΙ"),"ΟΚ","ΑΠΟΡΡΙΠΤΕΤΑΙ")</f>
        <v>ΟΚ</v>
      </c>
      <c r="K137" s="9" t="s">
        <v>13</v>
      </c>
      <c r="L137" s="9"/>
      <c r="M137" s="9"/>
      <c r="N137" s="11"/>
      <c r="O137" s="11">
        <f aca="true" t="shared" si="52" ref="O137:O167">IF(N137="ΑΡΙΣΤΗ",70,IF(N137="ΠΟΛΥ ΚΑΛΗ",50,IF(N137="ΚΑΛΗ",30,)))</f>
        <v>0</v>
      </c>
      <c r="P137" s="11"/>
      <c r="Q137" s="11">
        <f aca="true" t="shared" si="53" ref="Q137:Q167">IF(P137="ΑΡΙΣΤΗ",70,IF(P137="ΠΟΛΥ ΚΑΛΗ",50,IF(P137="ΚΑΛΗ",30,)))</f>
        <v>0</v>
      </c>
      <c r="R137" s="11"/>
      <c r="S137" s="11">
        <f aca="true" t="shared" si="54" ref="S137:S167">IF(R137="ΑΡΙΣΤΗ",70,IF(R137="ΠΟΛΥ ΚΑΛΗ",50,IF(R137="ΚΑΛΗ",30,)))</f>
        <v>0</v>
      </c>
      <c r="T137" s="11"/>
      <c r="U137" s="11">
        <f aca="true" t="shared" si="55" ref="U137:U167">IF(T137="ΝΑΙ",150,0)</f>
        <v>0</v>
      </c>
      <c r="V137" s="11" t="s">
        <v>5</v>
      </c>
      <c r="W137" s="11">
        <f aca="true" t="shared" si="56" ref="W137:W167">IF(V137="ΝΑΙ",100,0)</f>
        <v>100</v>
      </c>
      <c r="X137" s="11"/>
      <c r="Y137" s="11">
        <f aca="true" t="shared" si="57" ref="Y137:Y167">X137*17</f>
        <v>0</v>
      </c>
      <c r="Z137" s="11"/>
      <c r="AA137" s="12">
        <f aca="true" t="shared" si="58" ref="AA137:AA167">Z137*7</f>
        <v>0</v>
      </c>
      <c r="AB137" s="40">
        <f aca="true" t="shared" si="59" ref="AB137:AB167">H137+U137+O137+Q137+S137+W137+Y137+AA137</f>
        <v>1040.5</v>
      </c>
      <c r="AC137" s="11"/>
    </row>
    <row r="138" spans="1:29" ht="15">
      <c r="A138" s="11">
        <v>135</v>
      </c>
      <c r="B138" s="20" t="s">
        <v>404</v>
      </c>
      <c r="C138" s="20" t="s">
        <v>670</v>
      </c>
      <c r="D138" s="39" t="s">
        <v>405</v>
      </c>
      <c r="E138" s="39" t="s">
        <v>406</v>
      </c>
      <c r="F138" s="7" t="s">
        <v>5</v>
      </c>
      <c r="G138" s="7">
        <v>8.5</v>
      </c>
      <c r="H138" s="7">
        <f t="shared" si="50"/>
        <v>935</v>
      </c>
      <c r="I138" s="8" t="s">
        <v>5</v>
      </c>
      <c r="J138" s="9" t="str">
        <f t="shared" si="51"/>
        <v>ΟΚ</v>
      </c>
      <c r="K138" s="9" t="s">
        <v>13</v>
      </c>
      <c r="L138" s="9"/>
      <c r="M138" s="9" t="s">
        <v>5</v>
      </c>
      <c r="N138" s="11"/>
      <c r="O138" s="11">
        <f t="shared" si="52"/>
        <v>0</v>
      </c>
      <c r="P138" s="11"/>
      <c r="Q138" s="11">
        <f t="shared" si="53"/>
        <v>0</v>
      </c>
      <c r="R138" s="11"/>
      <c r="S138" s="11">
        <f t="shared" si="54"/>
        <v>0</v>
      </c>
      <c r="T138" s="11"/>
      <c r="U138" s="11">
        <f t="shared" si="55"/>
        <v>0</v>
      </c>
      <c r="V138" s="11"/>
      <c r="W138" s="11">
        <f t="shared" si="56"/>
        <v>0</v>
      </c>
      <c r="X138" s="11">
        <v>6</v>
      </c>
      <c r="Y138" s="11">
        <f t="shared" si="57"/>
        <v>102</v>
      </c>
      <c r="Z138" s="11"/>
      <c r="AA138" s="12">
        <f t="shared" si="58"/>
        <v>0</v>
      </c>
      <c r="AB138" s="40">
        <f t="shared" si="59"/>
        <v>1037</v>
      </c>
      <c r="AC138" s="11"/>
    </row>
    <row r="139" spans="1:29" ht="15">
      <c r="A139" s="11">
        <v>136</v>
      </c>
      <c r="B139" s="20" t="s">
        <v>114</v>
      </c>
      <c r="C139" s="20" t="s">
        <v>537</v>
      </c>
      <c r="D139" s="39" t="s">
        <v>115</v>
      </c>
      <c r="E139" s="39" t="s">
        <v>116</v>
      </c>
      <c r="F139" s="7" t="s">
        <v>5</v>
      </c>
      <c r="G139" s="7">
        <v>8.05</v>
      </c>
      <c r="H139" s="7">
        <f t="shared" si="50"/>
        <v>885.5000000000001</v>
      </c>
      <c r="I139" s="8" t="s">
        <v>5</v>
      </c>
      <c r="J139" s="9" t="str">
        <f t="shared" si="51"/>
        <v>ΟΚ</v>
      </c>
      <c r="K139" s="9" t="s">
        <v>13</v>
      </c>
      <c r="L139" s="9"/>
      <c r="M139" s="9"/>
      <c r="N139" s="11"/>
      <c r="O139" s="11">
        <f t="shared" si="52"/>
        <v>0</v>
      </c>
      <c r="P139" s="11"/>
      <c r="Q139" s="11">
        <f t="shared" si="53"/>
        <v>0</v>
      </c>
      <c r="R139" s="11" t="s">
        <v>6</v>
      </c>
      <c r="S139" s="11">
        <f t="shared" si="54"/>
        <v>50</v>
      </c>
      <c r="T139" s="11"/>
      <c r="U139" s="11">
        <f t="shared" si="55"/>
        <v>0</v>
      </c>
      <c r="V139" s="11" t="s">
        <v>5</v>
      </c>
      <c r="W139" s="11">
        <f t="shared" si="56"/>
        <v>100</v>
      </c>
      <c r="X139" s="11"/>
      <c r="Y139" s="11">
        <f t="shared" si="57"/>
        <v>0</v>
      </c>
      <c r="Z139" s="11"/>
      <c r="AA139" s="12">
        <f t="shared" si="58"/>
        <v>0</v>
      </c>
      <c r="AB139" s="40">
        <f t="shared" si="59"/>
        <v>1035.5</v>
      </c>
      <c r="AC139" s="11"/>
    </row>
    <row r="140" spans="1:29" ht="15">
      <c r="A140" s="11">
        <v>137</v>
      </c>
      <c r="B140" s="20" t="s">
        <v>128</v>
      </c>
      <c r="C140" s="20" t="s">
        <v>542</v>
      </c>
      <c r="D140" s="39" t="s">
        <v>129</v>
      </c>
      <c r="E140" s="39" t="s">
        <v>69</v>
      </c>
      <c r="F140" s="7" t="s">
        <v>5</v>
      </c>
      <c r="G140" s="7">
        <v>8.5</v>
      </c>
      <c r="H140" s="7">
        <f t="shared" si="50"/>
        <v>935</v>
      </c>
      <c r="I140" s="8" t="s">
        <v>5</v>
      </c>
      <c r="J140" s="9" t="str">
        <f t="shared" si="51"/>
        <v>ΟΚ</v>
      </c>
      <c r="K140" s="9" t="s">
        <v>13</v>
      </c>
      <c r="L140" s="9"/>
      <c r="M140" s="9"/>
      <c r="N140" s="11"/>
      <c r="O140" s="11">
        <f t="shared" si="52"/>
        <v>0</v>
      </c>
      <c r="P140" s="11"/>
      <c r="Q140" s="11">
        <f t="shared" si="53"/>
        <v>0</v>
      </c>
      <c r="R140" s="11"/>
      <c r="S140" s="11">
        <f t="shared" si="54"/>
        <v>0</v>
      </c>
      <c r="T140" s="11"/>
      <c r="U140" s="11">
        <f t="shared" si="55"/>
        <v>0</v>
      </c>
      <c r="V140" s="11" t="s">
        <v>5</v>
      </c>
      <c r="W140" s="11">
        <f t="shared" si="56"/>
        <v>100</v>
      </c>
      <c r="X140" s="11"/>
      <c r="Y140" s="11">
        <f t="shared" si="57"/>
        <v>0</v>
      </c>
      <c r="Z140" s="11"/>
      <c r="AA140" s="12">
        <f t="shared" si="58"/>
        <v>0</v>
      </c>
      <c r="AB140" s="40">
        <f t="shared" si="59"/>
        <v>1035</v>
      </c>
      <c r="AC140" s="11"/>
    </row>
    <row r="141" spans="1:29" ht="15">
      <c r="A141" s="11">
        <v>138</v>
      </c>
      <c r="B141" s="20" t="s">
        <v>182</v>
      </c>
      <c r="C141" s="20" t="s">
        <v>566</v>
      </c>
      <c r="D141" s="39" t="s">
        <v>183</v>
      </c>
      <c r="E141" s="39" t="s">
        <v>184</v>
      </c>
      <c r="F141" s="7" t="s">
        <v>5</v>
      </c>
      <c r="G141" s="7">
        <v>6.35</v>
      </c>
      <c r="H141" s="7">
        <f t="shared" si="50"/>
        <v>698.5</v>
      </c>
      <c r="I141" s="8" t="s">
        <v>5</v>
      </c>
      <c r="J141" s="9" t="str">
        <f t="shared" si="51"/>
        <v>ΟΚ</v>
      </c>
      <c r="K141" s="9" t="s">
        <v>13</v>
      </c>
      <c r="L141" s="9"/>
      <c r="M141" s="9"/>
      <c r="N141" s="11"/>
      <c r="O141" s="11">
        <f t="shared" si="52"/>
        <v>0</v>
      </c>
      <c r="P141" s="11"/>
      <c r="Q141" s="11">
        <f t="shared" si="53"/>
        <v>0</v>
      </c>
      <c r="R141" s="11"/>
      <c r="S141" s="11">
        <f t="shared" si="54"/>
        <v>0</v>
      </c>
      <c r="T141" s="11" t="s">
        <v>5</v>
      </c>
      <c r="U141" s="11">
        <f t="shared" si="55"/>
        <v>150</v>
      </c>
      <c r="V141" s="11" t="s">
        <v>5</v>
      </c>
      <c r="W141" s="11">
        <f t="shared" si="56"/>
        <v>100</v>
      </c>
      <c r="X141" s="11">
        <v>5</v>
      </c>
      <c r="Y141" s="11">
        <f t="shared" si="57"/>
        <v>85</v>
      </c>
      <c r="Z141" s="11"/>
      <c r="AA141" s="12">
        <f t="shared" si="58"/>
        <v>0</v>
      </c>
      <c r="AB141" s="40">
        <f t="shared" si="59"/>
        <v>1033.5</v>
      </c>
      <c r="AC141" s="11"/>
    </row>
    <row r="142" spans="1:29" ht="15">
      <c r="A142" s="11">
        <v>139</v>
      </c>
      <c r="B142" s="55" t="s">
        <v>269</v>
      </c>
      <c r="C142" s="55" t="s">
        <v>641</v>
      </c>
      <c r="D142" s="54" t="s">
        <v>270</v>
      </c>
      <c r="E142" s="39" t="s">
        <v>159</v>
      </c>
      <c r="F142" s="7" t="s">
        <v>5</v>
      </c>
      <c r="G142" s="7">
        <v>7.5</v>
      </c>
      <c r="H142" s="7">
        <f t="shared" si="50"/>
        <v>825</v>
      </c>
      <c r="I142" s="8" t="s">
        <v>5</v>
      </c>
      <c r="J142" s="9" t="str">
        <f t="shared" si="51"/>
        <v>ΟΚ</v>
      </c>
      <c r="K142" s="9" t="s">
        <v>13</v>
      </c>
      <c r="L142" s="9"/>
      <c r="M142" s="9"/>
      <c r="N142" s="11"/>
      <c r="O142" s="11">
        <f t="shared" si="52"/>
        <v>0</v>
      </c>
      <c r="P142" s="11"/>
      <c r="Q142" s="11">
        <f t="shared" si="53"/>
        <v>0</v>
      </c>
      <c r="R142" s="11"/>
      <c r="S142" s="11">
        <f t="shared" si="54"/>
        <v>0</v>
      </c>
      <c r="T142" s="11"/>
      <c r="U142" s="11">
        <f t="shared" si="55"/>
        <v>0</v>
      </c>
      <c r="V142" s="11" t="s">
        <v>5</v>
      </c>
      <c r="W142" s="11">
        <f t="shared" si="56"/>
        <v>100</v>
      </c>
      <c r="X142" s="11">
        <v>6</v>
      </c>
      <c r="Y142" s="11">
        <f t="shared" si="57"/>
        <v>102</v>
      </c>
      <c r="Z142" s="11"/>
      <c r="AA142" s="12">
        <f t="shared" si="58"/>
        <v>0</v>
      </c>
      <c r="AB142" s="40">
        <f t="shared" si="59"/>
        <v>1027</v>
      </c>
      <c r="AC142" s="11"/>
    </row>
    <row r="143" spans="1:29" ht="15">
      <c r="A143" s="11">
        <v>140</v>
      </c>
      <c r="B143" s="20" t="s">
        <v>367</v>
      </c>
      <c r="C143" s="20" t="s">
        <v>653</v>
      </c>
      <c r="D143" s="39" t="s">
        <v>368</v>
      </c>
      <c r="E143" s="39" t="s">
        <v>369</v>
      </c>
      <c r="F143" s="7" t="s">
        <v>5</v>
      </c>
      <c r="G143" s="7">
        <v>9.3</v>
      </c>
      <c r="H143" s="7">
        <f t="shared" si="50"/>
        <v>1023.0000000000001</v>
      </c>
      <c r="I143" s="8" t="s">
        <v>5</v>
      </c>
      <c r="J143" s="9" t="str">
        <f t="shared" si="51"/>
        <v>ΟΚ</v>
      </c>
      <c r="K143" s="9" t="s">
        <v>13</v>
      </c>
      <c r="L143" s="9"/>
      <c r="M143" s="9"/>
      <c r="N143" s="11"/>
      <c r="O143" s="11">
        <f t="shared" si="52"/>
        <v>0</v>
      </c>
      <c r="P143" s="11"/>
      <c r="Q143" s="11">
        <f t="shared" si="53"/>
        <v>0</v>
      </c>
      <c r="R143" s="11"/>
      <c r="S143" s="11">
        <f t="shared" si="54"/>
        <v>0</v>
      </c>
      <c r="T143" s="11"/>
      <c r="U143" s="11">
        <f t="shared" si="55"/>
        <v>0</v>
      </c>
      <c r="V143" s="11"/>
      <c r="W143" s="11">
        <f t="shared" si="56"/>
        <v>0</v>
      </c>
      <c r="X143" s="11"/>
      <c r="Y143" s="11">
        <f t="shared" si="57"/>
        <v>0</v>
      </c>
      <c r="Z143" s="11"/>
      <c r="AA143" s="12">
        <f t="shared" si="58"/>
        <v>0</v>
      </c>
      <c r="AB143" s="40">
        <f t="shared" si="59"/>
        <v>1023.0000000000001</v>
      </c>
      <c r="AC143" s="11"/>
    </row>
    <row r="144" spans="1:29" ht="18" customHeight="1">
      <c r="A144" s="11">
        <v>141</v>
      </c>
      <c r="B144" s="20" t="s">
        <v>443</v>
      </c>
      <c r="C144" s="20" t="s">
        <v>686</v>
      </c>
      <c r="D144" s="39" t="s">
        <v>444</v>
      </c>
      <c r="E144" s="39" t="s">
        <v>100</v>
      </c>
      <c r="F144" s="7" t="s">
        <v>5</v>
      </c>
      <c r="G144" s="7">
        <v>8.3</v>
      </c>
      <c r="H144" s="7">
        <f>G144*110</f>
        <v>913.0000000000001</v>
      </c>
      <c r="I144" s="8" t="s">
        <v>5</v>
      </c>
      <c r="J144" s="9" t="str">
        <f>IF(AND(F144="ΝΑΙ",I144="ΝΑΙ"),"ΟΚ","ΑΠΟΡΡΙΠΤΕΤΑΙ")</f>
        <v>ΟΚ</v>
      </c>
      <c r="K144" s="9" t="s">
        <v>13</v>
      </c>
      <c r="L144" s="9" t="s">
        <v>5</v>
      </c>
      <c r="M144" s="9"/>
      <c r="N144" s="11"/>
      <c r="O144" s="11">
        <f>IF(N144="ΑΡΙΣΤΗ",70,IF(N144="ΠΟΛΥ ΚΑΛΗ",50,IF(N144="ΚΑΛΗ",30,)))</f>
        <v>0</v>
      </c>
      <c r="P144" s="11"/>
      <c r="Q144" s="11">
        <f>IF(P144="ΑΡΙΣΤΗ",70,IF(P144="ΠΟΛΥ ΚΑΛΗ",50,IF(P144="ΚΑΛΗ",30,)))</f>
        <v>0</v>
      </c>
      <c r="R144" s="11"/>
      <c r="S144" s="11">
        <f>IF(R144="ΑΡΙΣΤΗ",70,IF(R144="ΠΟΛΥ ΚΑΛΗ",50,IF(R144="ΚΑΛΗ",30,)))</f>
        <v>0</v>
      </c>
      <c r="T144" s="11"/>
      <c r="U144" s="11">
        <f>IF(T144="ΝΑΙ",150,0)</f>
        <v>0</v>
      </c>
      <c r="V144" s="11" t="s">
        <v>5</v>
      </c>
      <c r="W144" s="11">
        <f>IF(V144="ΝΑΙ",100,0)</f>
        <v>100</v>
      </c>
      <c r="X144" s="11"/>
      <c r="Y144" s="11">
        <f>X144*17</f>
        <v>0</v>
      </c>
      <c r="Z144" s="11"/>
      <c r="AA144" s="12">
        <f>Z144*7</f>
        <v>0</v>
      </c>
      <c r="AB144" s="40">
        <f>H144+U144+O144+Q144+S144+W144+Y144+AA144</f>
        <v>1013.0000000000001</v>
      </c>
      <c r="AC144" s="11"/>
    </row>
    <row r="145" spans="1:29" ht="15">
      <c r="A145" s="11">
        <v>142</v>
      </c>
      <c r="B145" s="20" t="s">
        <v>428</v>
      </c>
      <c r="C145" s="20" t="s">
        <v>679</v>
      </c>
      <c r="D145" s="39" t="s">
        <v>429</v>
      </c>
      <c r="E145" s="39" t="s">
        <v>430</v>
      </c>
      <c r="F145" s="7" t="s">
        <v>5</v>
      </c>
      <c r="G145" s="7">
        <v>5.5</v>
      </c>
      <c r="H145" s="7">
        <f t="shared" si="50"/>
        <v>605</v>
      </c>
      <c r="I145" s="8" t="s">
        <v>5</v>
      </c>
      <c r="J145" s="9" t="str">
        <f t="shared" si="51"/>
        <v>ΟΚ</v>
      </c>
      <c r="K145" s="9" t="s">
        <v>13</v>
      </c>
      <c r="L145" s="9"/>
      <c r="M145" s="9"/>
      <c r="N145" s="11"/>
      <c r="O145" s="11">
        <f t="shared" si="52"/>
        <v>0</v>
      </c>
      <c r="P145" s="11"/>
      <c r="Q145" s="11">
        <f t="shared" si="53"/>
        <v>0</v>
      </c>
      <c r="R145" s="11"/>
      <c r="S145" s="11">
        <f t="shared" si="54"/>
        <v>0</v>
      </c>
      <c r="T145" s="11"/>
      <c r="U145" s="11">
        <f t="shared" si="55"/>
        <v>0</v>
      </c>
      <c r="V145" s="11"/>
      <c r="W145" s="11">
        <f t="shared" si="56"/>
        <v>0</v>
      </c>
      <c r="X145" s="11">
        <v>24</v>
      </c>
      <c r="Y145" s="11">
        <f t="shared" si="57"/>
        <v>408</v>
      </c>
      <c r="Z145" s="11"/>
      <c r="AA145" s="12">
        <f t="shared" si="58"/>
        <v>0</v>
      </c>
      <c r="AB145" s="40">
        <f t="shared" si="59"/>
        <v>1013</v>
      </c>
      <c r="AC145" s="11"/>
    </row>
    <row r="146" spans="1:29" ht="15">
      <c r="A146" s="11">
        <v>143</v>
      </c>
      <c r="B146" s="20" t="s">
        <v>333</v>
      </c>
      <c r="C146" s="20" t="s">
        <v>637</v>
      </c>
      <c r="D146" s="39" t="s">
        <v>334</v>
      </c>
      <c r="E146" s="39" t="s">
        <v>85</v>
      </c>
      <c r="F146" s="7" t="s">
        <v>5</v>
      </c>
      <c r="G146" s="7">
        <v>9.2</v>
      </c>
      <c r="H146" s="7">
        <f t="shared" si="50"/>
        <v>1011.9999999999999</v>
      </c>
      <c r="I146" s="8" t="s">
        <v>5</v>
      </c>
      <c r="J146" s="9" t="str">
        <f t="shared" si="51"/>
        <v>ΟΚ</v>
      </c>
      <c r="K146" s="9" t="s">
        <v>13</v>
      </c>
      <c r="L146" s="9"/>
      <c r="M146" s="9"/>
      <c r="N146" s="11"/>
      <c r="O146" s="11">
        <f t="shared" si="52"/>
        <v>0</v>
      </c>
      <c r="P146" s="11"/>
      <c r="Q146" s="11">
        <f t="shared" si="53"/>
        <v>0</v>
      </c>
      <c r="R146" s="11"/>
      <c r="S146" s="11">
        <f t="shared" si="54"/>
        <v>0</v>
      </c>
      <c r="T146" s="11"/>
      <c r="U146" s="11">
        <f t="shared" si="55"/>
        <v>0</v>
      </c>
      <c r="V146" s="11"/>
      <c r="W146" s="11">
        <f t="shared" si="56"/>
        <v>0</v>
      </c>
      <c r="X146" s="11"/>
      <c r="Y146" s="11">
        <f t="shared" si="57"/>
        <v>0</v>
      </c>
      <c r="Z146" s="11"/>
      <c r="AA146" s="12">
        <f t="shared" si="58"/>
        <v>0</v>
      </c>
      <c r="AB146" s="40">
        <f t="shared" si="59"/>
        <v>1011.9999999999999</v>
      </c>
      <c r="AC146" s="11"/>
    </row>
    <row r="147" spans="1:29" ht="15">
      <c r="A147" s="11">
        <v>144</v>
      </c>
      <c r="B147" s="20" t="s">
        <v>370</v>
      </c>
      <c r="C147" s="20" t="s">
        <v>654</v>
      </c>
      <c r="D147" s="39" t="s">
        <v>371</v>
      </c>
      <c r="E147" s="39" t="s">
        <v>372</v>
      </c>
      <c r="F147" s="7" t="s">
        <v>5</v>
      </c>
      <c r="G147" s="7">
        <v>8</v>
      </c>
      <c r="H147" s="7">
        <f t="shared" si="50"/>
        <v>880</v>
      </c>
      <c r="I147" s="8" t="s">
        <v>5</v>
      </c>
      <c r="J147" s="9" t="str">
        <f t="shared" si="51"/>
        <v>ΟΚ</v>
      </c>
      <c r="K147" s="9" t="s">
        <v>13</v>
      </c>
      <c r="L147" s="9"/>
      <c r="M147" s="9"/>
      <c r="N147" s="11"/>
      <c r="O147" s="11">
        <f t="shared" si="52"/>
        <v>0</v>
      </c>
      <c r="P147" s="11"/>
      <c r="Q147" s="11">
        <f t="shared" si="53"/>
        <v>0</v>
      </c>
      <c r="R147" s="11" t="s">
        <v>3</v>
      </c>
      <c r="S147" s="11">
        <f t="shared" si="54"/>
        <v>30</v>
      </c>
      <c r="T147" s="11"/>
      <c r="U147" s="11">
        <f t="shared" si="55"/>
        <v>0</v>
      </c>
      <c r="V147" s="11" t="s">
        <v>5</v>
      </c>
      <c r="W147" s="11">
        <f t="shared" si="56"/>
        <v>100</v>
      </c>
      <c r="X147" s="11"/>
      <c r="Y147" s="11">
        <f t="shared" si="57"/>
        <v>0</v>
      </c>
      <c r="Z147" s="11"/>
      <c r="AA147" s="12">
        <f t="shared" si="58"/>
        <v>0</v>
      </c>
      <c r="AB147" s="40">
        <f t="shared" si="59"/>
        <v>1010</v>
      </c>
      <c r="AC147" s="11"/>
    </row>
    <row r="148" spans="1:29" ht="15">
      <c r="A148" s="11">
        <v>145</v>
      </c>
      <c r="B148" s="20" t="s">
        <v>304</v>
      </c>
      <c r="C148" s="20" t="s">
        <v>619</v>
      </c>
      <c r="D148" s="39" t="s">
        <v>305</v>
      </c>
      <c r="E148" s="39" t="s">
        <v>100</v>
      </c>
      <c r="F148" s="7" t="s">
        <v>5</v>
      </c>
      <c r="G148" s="7">
        <v>8.25</v>
      </c>
      <c r="H148" s="7">
        <f t="shared" si="50"/>
        <v>907.5</v>
      </c>
      <c r="I148" s="8" t="s">
        <v>5</v>
      </c>
      <c r="J148" s="9" t="str">
        <f t="shared" si="51"/>
        <v>ΟΚ</v>
      </c>
      <c r="K148" s="9" t="s">
        <v>13</v>
      </c>
      <c r="L148" s="9"/>
      <c r="M148" s="9"/>
      <c r="N148" s="11"/>
      <c r="O148" s="11">
        <f t="shared" si="52"/>
        <v>0</v>
      </c>
      <c r="P148" s="11"/>
      <c r="Q148" s="11">
        <f t="shared" si="53"/>
        <v>0</v>
      </c>
      <c r="R148" s="11"/>
      <c r="S148" s="11">
        <f t="shared" si="54"/>
        <v>0</v>
      </c>
      <c r="T148" s="11"/>
      <c r="U148" s="11">
        <f t="shared" si="55"/>
        <v>0</v>
      </c>
      <c r="V148" s="11" t="s">
        <v>5</v>
      </c>
      <c r="W148" s="11">
        <f t="shared" si="56"/>
        <v>100</v>
      </c>
      <c r="X148" s="11"/>
      <c r="Y148" s="11">
        <f t="shared" si="57"/>
        <v>0</v>
      </c>
      <c r="Z148" s="11"/>
      <c r="AA148" s="12">
        <f t="shared" si="58"/>
        <v>0</v>
      </c>
      <c r="AB148" s="40">
        <f t="shared" si="59"/>
        <v>1007.5</v>
      </c>
      <c r="AC148" s="11"/>
    </row>
    <row r="149" spans="1:29" ht="15">
      <c r="A149" s="11">
        <v>146</v>
      </c>
      <c r="B149" s="20" t="s">
        <v>590</v>
      </c>
      <c r="C149" s="20" t="s">
        <v>584</v>
      </c>
      <c r="D149" s="54" t="s">
        <v>229</v>
      </c>
      <c r="E149" s="54" t="s">
        <v>92</v>
      </c>
      <c r="F149" s="7" t="s">
        <v>5</v>
      </c>
      <c r="G149" s="7">
        <v>7.78</v>
      </c>
      <c r="H149" s="7">
        <f t="shared" si="50"/>
        <v>855.8000000000001</v>
      </c>
      <c r="I149" s="8" t="s">
        <v>5</v>
      </c>
      <c r="J149" s="9" t="str">
        <f t="shared" si="51"/>
        <v>ΟΚ</v>
      </c>
      <c r="K149" s="9" t="s">
        <v>13</v>
      </c>
      <c r="L149" s="9" t="s">
        <v>13</v>
      </c>
      <c r="M149" s="9" t="s">
        <v>13</v>
      </c>
      <c r="N149" s="11"/>
      <c r="O149" s="11">
        <f t="shared" si="52"/>
        <v>0</v>
      </c>
      <c r="P149" s="11"/>
      <c r="Q149" s="11">
        <f t="shared" si="53"/>
        <v>0</v>
      </c>
      <c r="R149" s="11"/>
      <c r="S149" s="11">
        <f t="shared" si="54"/>
        <v>0</v>
      </c>
      <c r="T149" s="11" t="s">
        <v>5</v>
      </c>
      <c r="U149" s="11">
        <f t="shared" si="55"/>
        <v>150</v>
      </c>
      <c r="V149" s="11"/>
      <c r="W149" s="11">
        <f t="shared" si="56"/>
        <v>0</v>
      </c>
      <c r="X149" s="11"/>
      <c r="Y149" s="11">
        <f t="shared" si="57"/>
        <v>0</v>
      </c>
      <c r="Z149" s="11"/>
      <c r="AA149" s="12">
        <f t="shared" si="58"/>
        <v>0</v>
      </c>
      <c r="AB149" s="40">
        <f t="shared" si="59"/>
        <v>1005.8000000000001</v>
      </c>
      <c r="AC149" s="11"/>
    </row>
    <row r="150" spans="1:29" ht="15">
      <c r="A150" s="11">
        <v>147</v>
      </c>
      <c r="B150" s="20" t="s">
        <v>463</v>
      </c>
      <c r="C150" s="20" t="s">
        <v>695</v>
      </c>
      <c r="D150" s="39" t="s">
        <v>464</v>
      </c>
      <c r="E150" s="39" t="s">
        <v>88</v>
      </c>
      <c r="F150" s="7" t="s">
        <v>5</v>
      </c>
      <c r="G150" s="7">
        <v>9.05</v>
      </c>
      <c r="H150" s="7">
        <f t="shared" si="50"/>
        <v>995.5000000000001</v>
      </c>
      <c r="I150" s="8" t="s">
        <v>5</v>
      </c>
      <c r="J150" s="9" t="str">
        <f t="shared" si="51"/>
        <v>ΟΚ</v>
      </c>
      <c r="K150" s="9" t="s">
        <v>13</v>
      </c>
      <c r="L150" s="9"/>
      <c r="M150" s="9"/>
      <c r="N150" s="11"/>
      <c r="O150" s="11">
        <f t="shared" si="52"/>
        <v>0</v>
      </c>
      <c r="P150" s="11"/>
      <c r="Q150" s="11">
        <f t="shared" si="53"/>
        <v>0</v>
      </c>
      <c r="R150" s="11"/>
      <c r="S150" s="11">
        <f t="shared" si="54"/>
        <v>0</v>
      </c>
      <c r="T150" s="11"/>
      <c r="U150" s="11">
        <f t="shared" si="55"/>
        <v>0</v>
      </c>
      <c r="V150" s="11"/>
      <c r="W150" s="11">
        <f t="shared" si="56"/>
        <v>0</v>
      </c>
      <c r="X150" s="11"/>
      <c r="Y150" s="11">
        <f t="shared" si="57"/>
        <v>0</v>
      </c>
      <c r="Z150" s="11"/>
      <c r="AA150" s="12">
        <f t="shared" si="58"/>
        <v>0</v>
      </c>
      <c r="AB150" s="40">
        <f t="shared" si="59"/>
        <v>995.5000000000001</v>
      </c>
      <c r="AC150" s="11"/>
    </row>
    <row r="151" spans="1:29" ht="15">
      <c r="A151" s="11">
        <v>148</v>
      </c>
      <c r="B151" s="20" t="s">
        <v>86</v>
      </c>
      <c r="C151" s="20" t="s">
        <v>525</v>
      </c>
      <c r="D151" s="39" t="s">
        <v>87</v>
      </c>
      <c r="E151" s="39" t="s">
        <v>88</v>
      </c>
      <c r="F151" s="7" t="s">
        <v>5</v>
      </c>
      <c r="G151" s="7">
        <v>7.8</v>
      </c>
      <c r="H151" s="7">
        <f t="shared" si="50"/>
        <v>858</v>
      </c>
      <c r="I151" s="8" t="s">
        <v>5</v>
      </c>
      <c r="J151" s="9" t="str">
        <f t="shared" si="51"/>
        <v>ΟΚ</v>
      </c>
      <c r="K151" s="9" t="s">
        <v>13</v>
      </c>
      <c r="L151" s="9" t="s">
        <v>5</v>
      </c>
      <c r="M151" s="9"/>
      <c r="N151" s="11"/>
      <c r="O151" s="11">
        <f t="shared" si="52"/>
        <v>0</v>
      </c>
      <c r="P151" s="11"/>
      <c r="Q151" s="11">
        <f t="shared" si="53"/>
        <v>0</v>
      </c>
      <c r="R151" s="11" t="s">
        <v>3</v>
      </c>
      <c r="S151" s="11">
        <f t="shared" si="54"/>
        <v>30</v>
      </c>
      <c r="T151" s="11"/>
      <c r="U151" s="11">
        <f t="shared" si="55"/>
        <v>0</v>
      </c>
      <c r="V151" s="11" t="s">
        <v>5</v>
      </c>
      <c r="W151" s="11">
        <f t="shared" si="56"/>
        <v>100</v>
      </c>
      <c r="X151" s="11"/>
      <c r="Y151" s="11">
        <f t="shared" si="57"/>
        <v>0</v>
      </c>
      <c r="Z151" s="11"/>
      <c r="AA151" s="12">
        <f t="shared" si="58"/>
        <v>0</v>
      </c>
      <c r="AB151" s="40">
        <f t="shared" si="59"/>
        <v>988</v>
      </c>
      <c r="AC151" s="11"/>
    </row>
    <row r="152" spans="1:29" ht="15">
      <c r="A152" s="11">
        <v>149</v>
      </c>
      <c r="B152" s="20" t="s">
        <v>142</v>
      </c>
      <c r="C152" s="20" t="s">
        <v>548</v>
      </c>
      <c r="D152" s="39" t="s">
        <v>143</v>
      </c>
      <c r="E152" s="39" t="s">
        <v>97</v>
      </c>
      <c r="F152" s="7" t="s">
        <v>5</v>
      </c>
      <c r="G152" s="7">
        <v>7.6</v>
      </c>
      <c r="H152" s="7">
        <f t="shared" si="50"/>
        <v>836</v>
      </c>
      <c r="I152" s="8" t="s">
        <v>5</v>
      </c>
      <c r="J152" s="9" t="str">
        <f t="shared" si="51"/>
        <v>ΟΚ</v>
      </c>
      <c r="K152" s="9" t="s">
        <v>13</v>
      </c>
      <c r="L152" s="9"/>
      <c r="M152" s="9"/>
      <c r="N152" s="11"/>
      <c r="O152" s="11">
        <f t="shared" si="52"/>
        <v>0</v>
      </c>
      <c r="P152" s="11"/>
      <c r="Q152" s="11">
        <f t="shared" si="53"/>
        <v>0</v>
      </c>
      <c r="R152" s="11"/>
      <c r="S152" s="11">
        <f t="shared" si="54"/>
        <v>0</v>
      </c>
      <c r="T152" s="11" t="s">
        <v>5</v>
      </c>
      <c r="U152" s="11">
        <f t="shared" si="55"/>
        <v>150</v>
      </c>
      <c r="V152" s="11"/>
      <c r="W152" s="11">
        <f t="shared" si="56"/>
        <v>0</v>
      </c>
      <c r="X152" s="11"/>
      <c r="Y152" s="11">
        <f t="shared" si="57"/>
        <v>0</v>
      </c>
      <c r="Z152" s="11"/>
      <c r="AA152" s="12">
        <f t="shared" si="58"/>
        <v>0</v>
      </c>
      <c r="AB152" s="40">
        <f t="shared" si="59"/>
        <v>986</v>
      </c>
      <c r="AC152" s="11"/>
    </row>
    <row r="153" spans="1:29" ht="15">
      <c r="A153" s="11">
        <v>150</v>
      </c>
      <c r="B153" s="20" t="s">
        <v>324</v>
      </c>
      <c r="C153" s="20" t="s">
        <v>633</v>
      </c>
      <c r="D153" s="39" t="s">
        <v>325</v>
      </c>
      <c r="E153" s="39" t="s">
        <v>134</v>
      </c>
      <c r="F153" s="7" t="s">
        <v>5</v>
      </c>
      <c r="G153" s="7">
        <v>8</v>
      </c>
      <c r="H153" s="7">
        <f t="shared" si="50"/>
        <v>880</v>
      </c>
      <c r="I153" s="8" t="s">
        <v>5</v>
      </c>
      <c r="J153" s="9" t="str">
        <f t="shared" si="51"/>
        <v>ΟΚ</v>
      </c>
      <c r="K153" s="9" t="s">
        <v>13</v>
      </c>
      <c r="L153" s="9"/>
      <c r="M153" s="9"/>
      <c r="N153" s="11"/>
      <c r="O153" s="11">
        <f t="shared" si="52"/>
        <v>0</v>
      </c>
      <c r="P153" s="11"/>
      <c r="Q153" s="11">
        <f t="shared" si="53"/>
        <v>0</v>
      </c>
      <c r="R153" s="11"/>
      <c r="S153" s="11">
        <f t="shared" si="54"/>
        <v>0</v>
      </c>
      <c r="T153" s="11"/>
      <c r="U153" s="11">
        <f t="shared" si="55"/>
        <v>0</v>
      </c>
      <c r="V153" s="11" t="s">
        <v>5</v>
      </c>
      <c r="W153" s="11">
        <f t="shared" si="56"/>
        <v>100</v>
      </c>
      <c r="X153" s="11"/>
      <c r="Y153" s="11">
        <f t="shared" si="57"/>
        <v>0</v>
      </c>
      <c r="Z153" s="11"/>
      <c r="AA153" s="12">
        <f t="shared" si="58"/>
        <v>0</v>
      </c>
      <c r="AB153" s="40">
        <f t="shared" si="59"/>
        <v>980</v>
      </c>
      <c r="AC153" s="11"/>
    </row>
    <row r="154" spans="1:29" ht="15">
      <c r="A154" s="11">
        <v>151</v>
      </c>
      <c r="B154" s="20" t="s">
        <v>173</v>
      </c>
      <c r="C154" s="20" t="s">
        <v>561</v>
      </c>
      <c r="D154" s="39" t="s">
        <v>174</v>
      </c>
      <c r="E154" s="39" t="s">
        <v>71</v>
      </c>
      <c r="F154" s="7" t="s">
        <v>5</v>
      </c>
      <c r="G154" s="7">
        <v>8.6</v>
      </c>
      <c r="H154" s="7">
        <f t="shared" si="50"/>
        <v>946</v>
      </c>
      <c r="I154" s="8" t="s">
        <v>5</v>
      </c>
      <c r="J154" s="9" t="str">
        <f t="shared" si="51"/>
        <v>ΟΚ</v>
      </c>
      <c r="K154" s="9" t="s">
        <v>13</v>
      </c>
      <c r="L154" s="9"/>
      <c r="M154" s="9"/>
      <c r="N154" s="11"/>
      <c r="O154" s="11">
        <f t="shared" si="52"/>
        <v>0</v>
      </c>
      <c r="P154" s="11"/>
      <c r="Q154" s="11">
        <f t="shared" si="53"/>
        <v>0</v>
      </c>
      <c r="R154" s="11" t="s">
        <v>3</v>
      </c>
      <c r="S154" s="11">
        <f t="shared" si="54"/>
        <v>30</v>
      </c>
      <c r="T154" s="11"/>
      <c r="U154" s="11">
        <f t="shared" si="55"/>
        <v>0</v>
      </c>
      <c r="V154" s="11"/>
      <c r="W154" s="11">
        <f t="shared" si="56"/>
        <v>0</v>
      </c>
      <c r="X154" s="11"/>
      <c r="Y154" s="11">
        <f t="shared" si="57"/>
        <v>0</v>
      </c>
      <c r="Z154" s="11"/>
      <c r="AA154" s="12">
        <f t="shared" si="58"/>
        <v>0</v>
      </c>
      <c r="AB154" s="40">
        <f t="shared" si="59"/>
        <v>976</v>
      </c>
      <c r="AC154" s="11"/>
    </row>
    <row r="155" spans="1:29" ht="15">
      <c r="A155" s="11">
        <v>152</v>
      </c>
      <c r="B155" s="20" t="s">
        <v>75</v>
      </c>
      <c r="C155" s="20" t="s">
        <v>521</v>
      </c>
      <c r="D155" s="39" t="s">
        <v>76</v>
      </c>
      <c r="E155" s="39" t="s">
        <v>77</v>
      </c>
      <c r="F155" s="7" t="s">
        <v>5</v>
      </c>
      <c r="G155" s="7">
        <v>8.83</v>
      </c>
      <c r="H155" s="7">
        <f t="shared" si="50"/>
        <v>971.3</v>
      </c>
      <c r="I155" s="8" t="s">
        <v>5</v>
      </c>
      <c r="J155" s="9" t="str">
        <f t="shared" si="51"/>
        <v>ΟΚ</v>
      </c>
      <c r="K155" s="9" t="s">
        <v>13</v>
      </c>
      <c r="L155" s="9" t="s">
        <v>5</v>
      </c>
      <c r="M155" s="9"/>
      <c r="N155" s="11"/>
      <c r="O155" s="11">
        <f t="shared" si="52"/>
        <v>0</v>
      </c>
      <c r="P155" s="11"/>
      <c r="Q155" s="11">
        <f t="shared" si="53"/>
        <v>0</v>
      </c>
      <c r="R155" s="11"/>
      <c r="S155" s="11">
        <f t="shared" si="54"/>
        <v>0</v>
      </c>
      <c r="T155" s="11"/>
      <c r="U155" s="11">
        <f t="shared" si="55"/>
        <v>0</v>
      </c>
      <c r="V155" s="11"/>
      <c r="W155" s="11">
        <f t="shared" si="56"/>
        <v>0</v>
      </c>
      <c r="X155" s="11"/>
      <c r="Y155" s="11">
        <f t="shared" si="57"/>
        <v>0</v>
      </c>
      <c r="Z155" s="11"/>
      <c r="AA155" s="12">
        <f t="shared" si="58"/>
        <v>0</v>
      </c>
      <c r="AB155" s="40">
        <f t="shared" si="59"/>
        <v>971.3</v>
      </c>
      <c r="AC155" s="11"/>
    </row>
    <row r="156" spans="1:29" ht="15">
      <c r="A156" s="11">
        <v>153</v>
      </c>
      <c r="B156" s="20" t="s">
        <v>122</v>
      </c>
      <c r="C156" s="20" t="s">
        <v>540</v>
      </c>
      <c r="D156" s="39" t="s">
        <v>123</v>
      </c>
      <c r="E156" s="39" t="s">
        <v>124</v>
      </c>
      <c r="F156" s="7" t="s">
        <v>5</v>
      </c>
      <c r="G156" s="7">
        <v>6.55</v>
      </c>
      <c r="H156" s="7">
        <f t="shared" si="50"/>
        <v>720.5</v>
      </c>
      <c r="I156" s="8" t="s">
        <v>5</v>
      </c>
      <c r="J156" s="9" t="str">
        <f t="shared" si="51"/>
        <v>ΟΚ</v>
      </c>
      <c r="K156" s="9" t="s">
        <v>13</v>
      </c>
      <c r="L156" s="9"/>
      <c r="M156" s="9"/>
      <c r="N156" s="11"/>
      <c r="O156" s="11">
        <f t="shared" si="52"/>
        <v>0</v>
      </c>
      <c r="P156" s="11"/>
      <c r="Q156" s="11">
        <f t="shared" si="53"/>
        <v>0</v>
      </c>
      <c r="R156" s="11"/>
      <c r="S156" s="11">
        <f t="shared" si="54"/>
        <v>0</v>
      </c>
      <c r="T156" s="11" t="s">
        <v>5</v>
      </c>
      <c r="U156" s="11">
        <f t="shared" si="55"/>
        <v>150</v>
      </c>
      <c r="V156" s="11" t="s">
        <v>5</v>
      </c>
      <c r="W156" s="11">
        <f t="shared" si="56"/>
        <v>100</v>
      </c>
      <c r="X156" s="11"/>
      <c r="Y156" s="11">
        <f t="shared" si="57"/>
        <v>0</v>
      </c>
      <c r="Z156" s="11"/>
      <c r="AA156" s="12">
        <f t="shared" si="58"/>
        <v>0</v>
      </c>
      <c r="AB156" s="40">
        <f t="shared" si="59"/>
        <v>970.5</v>
      </c>
      <c r="AC156" s="11"/>
    </row>
    <row r="157" spans="1:29" ht="15">
      <c r="A157" s="11">
        <v>154</v>
      </c>
      <c r="B157" s="55" t="s">
        <v>289</v>
      </c>
      <c r="C157" s="55" t="s">
        <v>614</v>
      </c>
      <c r="D157" s="54" t="s">
        <v>290</v>
      </c>
      <c r="E157" s="54" t="s">
        <v>251</v>
      </c>
      <c r="F157" s="7" t="s">
        <v>5</v>
      </c>
      <c r="G157" s="7">
        <v>8.5</v>
      </c>
      <c r="H157" s="7">
        <f t="shared" si="50"/>
        <v>935</v>
      </c>
      <c r="I157" s="8" t="s">
        <v>5</v>
      </c>
      <c r="J157" s="9" t="str">
        <f t="shared" si="51"/>
        <v>ΟΚ</v>
      </c>
      <c r="K157" s="9" t="s">
        <v>13</v>
      </c>
      <c r="L157" s="9"/>
      <c r="M157" s="9"/>
      <c r="N157" s="11"/>
      <c r="O157" s="11">
        <f t="shared" si="52"/>
        <v>0</v>
      </c>
      <c r="P157" s="11"/>
      <c r="Q157" s="11">
        <f t="shared" si="53"/>
        <v>0</v>
      </c>
      <c r="R157" s="11" t="s">
        <v>3</v>
      </c>
      <c r="S157" s="11">
        <f t="shared" si="54"/>
        <v>30</v>
      </c>
      <c r="T157" s="11"/>
      <c r="U157" s="11">
        <f t="shared" si="55"/>
        <v>0</v>
      </c>
      <c r="V157" s="11"/>
      <c r="W157" s="11">
        <f t="shared" si="56"/>
        <v>0</v>
      </c>
      <c r="X157" s="11"/>
      <c r="Y157" s="11">
        <f t="shared" si="57"/>
        <v>0</v>
      </c>
      <c r="Z157" s="11"/>
      <c r="AA157" s="12">
        <f t="shared" si="58"/>
        <v>0</v>
      </c>
      <c r="AB157" s="40">
        <f t="shared" si="59"/>
        <v>965</v>
      </c>
      <c r="AC157" s="11"/>
    </row>
    <row r="158" spans="1:29" ht="15">
      <c r="A158" s="11">
        <v>155</v>
      </c>
      <c r="B158" s="20" t="s">
        <v>460</v>
      </c>
      <c r="C158" s="20" t="s">
        <v>694</v>
      </c>
      <c r="D158" s="39" t="s">
        <v>461</v>
      </c>
      <c r="E158" s="39" t="s">
        <v>462</v>
      </c>
      <c r="F158" s="7" t="s">
        <v>5</v>
      </c>
      <c r="G158" s="7">
        <v>7.86</v>
      </c>
      <c r="H158" s="7">
        <f t="shared" si="50"/>
        <v>864.6</v>
      </c>
      <c r="I158" s="8" t="s">
        <v>5</v>
      </c>
      <c r="J158" s="9" t="str">
        <f t="shared" si="51"/>
        <v>ΟΚ</v>
      </c>
      <c r="K158" s="9" t="s">
        <v>13</v>
      </c>
      <c r="L158" s="9"/>
      <c r="M158" s="9"/>
      <c r="N158" s="11"/>
      <c r="O158" s="11">
        <f t="shared" si="52"/>
        <v>0</v>
      </c>
      <c r="P158" s="11"/>
      <c r="Q158" s="11">
        <f t="shared" si="53"/>
        <v>0</v>
      </c>
      <c r="R158" s="11"/>
      <c r="S158" s="11">
        <f t="shared" si="54"/>
        <v>0</v>
      </c>
      <c r="T158" s="11"/>
      <c r="U158" s="11">
        <f t="shared" si="55"/>
        <v>0</v>
      </c>
      <c r="V158" s="11" t="s">
        <v>5</v>
      </c>
      <c r="W158" s="11">
        <f t="shared" si="56"/>
        <v>100</v>
      </c>
      <c r="X158" s="11"/>
      <c r="Y158" s="11">
        <f t="shared" si="57"/>
        <v>0</v>
      </c>
      <c r="Z158" s="11"/>
      <c r="AA158" s="12">
        <f t="shared" si="58"/>
        <v>0</v>
      </c>
      <c r="AB158" s="40">
        <f t="shared" si="59"/>
        <v>964.6</v>
      </c>
      <c r="AC158" s="11"/>
    </row>
    <row r="159" spans="1:29" ht="15">
      <c r="A159" s="11">
        <v>156</v>
      </c>
      <c r="B159" s="20" t="s">
        <v>417</v>
      </c>
      <c r="C159" s="20" t="s">
        <v>675</v>
      </c>
      <c r="D159" s="39" t="s">
        <v>418</v>
      </c>
      <c r="E159" s="39" t="s">
        <v>419</v>
      </c>
      <c r="F159" s="7" t="s">
        <v>5</v>
      </c>
      <c r="G159" s="7">
        <v>8.75</v>
      </c>
      <c r="H159" s="7">
        <f t="shared" si="50"/>
        <v>962.5</v>
      </c>
      <c r="I159" s="8" t="s">
        <v>5</v>
      </c>
      <c r="J159" s="9" t="str">
        <f t="shared" si="51"/>
        <v>ΟΚ</v>
      </c>
      <c r="K159" s="9" t="s">
        <v>13</v>
      </c>
      <c r="L159" s="9"/>
      <c r="M159" s="9"/>
      <c r="N159" s="11"/>
      <c r="O159" s="11">
        <f t="shared" si="52"/>
        <v>0</v>
      </c>
      <c r="P159" s="11"/>
      <c r="Q159" s="11">
        <f t="shared" si="53"/>
        <v>0</v>
      </c>
      <c r="R159" s="11"/>
      <c r="S159" s="11">
        <f t="shared" si="54"/>
        <v>0</v>
      </c>
      <c r="T159" s="11"/>
      <c r="U159" s="11">
        <f t="shared" si="55"/>
        <v>0</v>
      </c>
      <c r="V159" s="11"/>
      <c r="W159" s="11">
        <f t="shared" si="56"/>
        <v>0</v>
      </c>
      <c r="X159" s="11"/>
      <c r="Y159" s="11">
        <f t="shared" si="57"/>
        <v>0</v>
      </c>
      <c r="Z159" s="11"/>
      <c r="AA159" s="12">
        <f t="shared" si="58"/>
        <v>0</v>
      </c>
      <c r="AB159" s="40">
        <f t="shared" si="59"/>
        <v>962.5</v>
      </c>
      <c r="AC159" s="11"/>
    </row>
    <row r="160" spans="1:29" ht="15">
      <c r="A160" s="11">
        <v>157</v>
      </c>
      <c r="B160" s="20" t="s">
        <v>312</v>
      </c>
      <c r="C160" s="20" t="s">
        <v>628</v>
      </c>
      <c r="D160" s="39" t="s">
        <v>311</v>
      </c>
      <c r="E160" s="39" t="s">
        <v>134</v>
      </c>
      <c r="F160" s="7" t="s">
        <v>5</v>
      </c>
      <c r="G160" s="7">
        <v>7.36</v>
      </c>
      <c r="H160" s="7">
        <f t="shared" si="50"/>
        <v>809.6</v>
      </c>
      <c r="I160" s="8" t="s">
        <v>5</v>
      </c>
      <c r="J160" s="9" t="str">
        <f t="shared" si="51"/>
        <v>ΟΚ</v>
      </c>
      <c r="K160" s="9" t="s">
        <v>13</v>
      </c>
      <c r="L160" s="9"/>
      <c r="M160" s="9"/>
      <c r="N160" s="11"/>
      <c r="O160" s="11">
        <f t="shared" si="52"/>
        <v>0</v>
      </c>
      <c r="P160" s="11"/>
      <c r="Q160" s="11">
        <f t="shared" si="53"/>
        <v>0</v>
      </c>
      <c r="R160" s="11"/>
      <c r="S160" s="11">
        <f t="shared" si="54"/>
        <v>0</v>
      </c>
      <c r="T160" s="11" t="s">
        <v>5</v>
      </c>
      <c r="U160" s="11">
        <f t="shared" si="55"/>
        <v>150</v>
      </c>
      <c r="V160" s="11"/>
      <c r="W160" s="11">
        <f t="shared" si="56"/>
        <v>0</v>
      </c>
      <c r="X160" s="11"/>
      <c r="Y160" s="11">
        <f t="shared" si="57"/>
        <v>0</v>
      </c>
      <c r="Z160" s="11"/>
      <c r="AA160" s="12">
        <f t="shared" si="58"/>
        <v>0</v>
      </c>
      <c r="AB160" s="40">
        <f t="shared" si="59"/>
        <v>959.6</v>
      </c>
      <c r="AC160" s="11"/>
    </row>
    <row r="161" spans="1:29" ht="15">
      <c r="A161" s="11">
        <v>158</v>
      </c>
      <c r="B161" s="20" t="s">
        <v>497</v>
      </c>
      <c r="C161" s="20" t="s">
        <v>710</v>
      </c>
      <c r="D161" s="39" t="s">
        <v>498</v>
      </c>
      <c r="E161" s="39" t="s">
        <v>256</v>
      </c>
      <c r="F161" s="7" t="s">
        <v>5</v>
      </c>
      <c r="G161" s="7">
        <v>7.75</v>
      </c>
      <c r="H161" s="7">
        <f t="shared" si="50"/>
        <v>852.5</v>
      </c>
      <c r="I161" s="8" t="s">
        <v>5</v>
      </c>
      <c r="J161" s="9" t="str">
        <f t="shared" si="51"/>
        <v>ΟΚ</v>
      </c>
      <c r="K161" s="9" t="s">
        <v>13</v>
      </c>
      <c r="L161" s="9"/>
      <c r="M161" s="9"/>
      <c r="N161" s="11"/>
      <c r="O161" s="11">
        <f t="shared" si="52"/>
        <v>0</v>
      </c>
      <c r="P161" s="11"/>
      <c r="Q161" s="11">
        <f t="shared" si="53"/>
        <v>0</v>
      </c>
      <c r="R161" s="11"/>
      <c r="S161" s="11">
        <f t="shared" si="54"/>
        <v>0</v>
      </c>
      <c r="T161" s="11"/>
      <c r="U161" s="11">
        <f t="shared" si="55"/>
        <v>0</v>
      </c>
      <c r="V161" s="11" t="s">
        <v>5</v>
      </c>
      <c r="W161" s="11">
        <f t="shared" si="56"/>
        <v>100</v>
      </c>
      <c r="X161" s="11"/>
      <c r="Y161" s="11">
        <f t="shared" si="57"/>
        <v>0</v>
      </c>
      <c r="Z161" s="11"/>
      <c r="AA161" s="12">
        <f t="shared" si="58"/>
        <v>0</v>
      </c>
      <c r="AB161" s="40">
        <f t="shared" si="59"/>
        <v>952.5</v>
      </c>
      <c r="AC161" s="11"/>
    </row>
    <row r="162" spans="1:29" ht="15">
      <c r="A162" s="11">
        <v>159</v>
      </c>
      <c r="B162" s="20" t="s">
        <v>111</v>
      </c>
      <c r="C162" s="20" t="s">
        <v>536</v>
      </c>
      <c r="D162" s="39" t="s">
        <v>112</v>
      </c>
      <c r="E162" s="39" t="s">
        <v>113</v>
      </c>
      <c r="F162" s="7" t="s">
        <v>5</v>
      </c>
      <c r="G162" s="7">
        <v>6.95</v>
      </c>
      <c r="H162" s="7">
        <f t="shared" si="50"/>
        <v>764.5</v>
      </c>
      <c r="I162" s="8" t="s">
        <v>5</v>
      </c>
      <c r="J162" s="9" t="str">
        <f t="shared" si="51"/>
        <v>ΟΚ</v>
      </c>
      <c r="K162" s="9" t="s">
        <v>13</v>
      </c>
      <c r="L162" s="9"/>
      <c r="M162" s="9"/>
      <c r="N162" s="11"/>
      <c r="O162" s="11">
        <f t="shared" si="52"/>
        <v>0</v>
      </c>
      <c r="P162" s="11"/>
      <c r="Q162" s="11">
        <f t="shared" si="53"/>
        <v>0</v>
      </c>
      <c r="R162" s="11"/>
      <c r="S162" s="11">
        <f t="shared" si="54"/>
        <v>0</v>
      </c>
      <c r="T162" s="11"/>
      <c r="U162" s="11">
        <f t="shared" si="55"/>
        <v>0</v>
      </c>
      <c r="V162" s="11"/>
      <c r="W162" s="11">
        <f t="shared" si="56"/>
        <v>0</v>
      </c>
      <c r="X162" s="11">
        <v>11</v>
      </c>
      <c r="Y162" s="11">
        <f t="shared" si="57"/>
        <v>187</v>
      </c>
      <c r="Z162" s="11"/>
      <c r="AA162" s="12">
        <f t="shared" si="58"/>
        <v>0</v>
      </c>
      <c r="AB162" s="40">
        <f t="shared" si="59"/>
        <v>951.5</v>
      </c>
      <c r="AC162" s="11"/>
    </row>
    <row r="163" spans="1:29" ht="15">
      <c r="A163" s="11">
        <v>160</v>
      </c>
      <c r="B163" s="20" t="s">
        <v>362</v>
      </c>
      <c r="C163" s="20" t="s">
        <v>649</v>
      </c>
      <c r="D163" s="39" t="s">
        <v>363</v>
      </c>
      <c r="E163" s="39" t="s">
        <v>364</v>
      </c>
      <c r="F163" s="7" t="s">
        <v>5</v>
      </c>
      <c r="G163" s="7">
        <v>7.72</v>
      </c>
      <c r="H163" s="7">
        <f t="shared" si="50"/>
        <v>849.1999999999999</v>
      </c>
      <c r="I163" s="8" t="s">
        <v>5</v>
      </c>
      <c r="J163" s="9" t="str">
        <f t="shared" si="51"/>
        <v>ΟΚ</v>
      </c>
      <c r="K163" s="9" t="s">
        <v>13</v>
      </c>
      <c r="L163" s="9"/>
      <c r="M163" s="9"/>
      <c r="N163" s="11"/>
      <c r="O163" s="11">
        <f t="shared" si="52"/>
        <v>0</v>
      </c>
      <c r="P163" s="11"/>
      <c r="Q163" s="11">
        <f t="shared" si="53"/>
        <v>0</v>
      </c>
      <c r="R163" s="11"/>
      <c r="S163" s="11">
        <f t="shared" si="54"/>
        <v>0</v>
      </c>
      <c r="T163" s="11"/>
      <c r="U163" s="11">
        <f t="shared" si="55"/>
        <v>0</v>
      </c>
      <c r="V163" s="11" t="s">
        <v>5</v>
      </c>
      <c r="W163" s="11">
        <f t="shared" si="56"/>
        <v>100</v>
      </c>
      <c r="X163" s="11"/>
      <c r="Y163" s="11">
        <f t="shared" si="57"/>
        <v>0</v>
      </c>
      <c r="Z163" s="11"/>
      <c r="AA163" s="12">
        <f t="shared" si="58"/>
        <v>0</v>
      </c>
      <c r="AB163" s="40">
        <f t="shared" si="59"/>
        <v>949.1999999999999</v>
      </c>
      <c r="AC163" s="11"/>
    </row>
    <row r="164" spans="1:29" ht="15">
      <c r="A164" s="11">
        <v>161</v>
      </c>
      <c r="B164" s="20" t="s">
        <v>252</v>
      </c>
      <c r="C164" s="20" t="s">
        <v>596</v>
      </c>
      <c r="D164" s="39" t="s">
        <v>253</v>
      </c>
      <c r="E164" s="39" t="s">
        <v>251</v>
      </c>
      <c r="F164" s="7" t="s">
        <v>5</v>
      </c>
      <c r="G164" s="7">
        <v>6.72</v>
      </c>
      <c r="H164" s="7">
        <f t="shared" si="50"/>
        <v>739.1999999999999</v>
      </c>
      <c r="I164" s="8" t="s">
        <v>5</v>
      </c>
      <c r="J164" s="9" t="str">
        <f t="shared" si="51"/>
        <v>ΟΚ</v>
      </c>
      <c r="K164" s="9" t="s">
        <v>13</v>
      </c>
      <c r="L164" s="9"/>
      <c r="M164" s="9"/>
      <c r="N164" s="11"/>
      <c r="O164" s="11">
        <f t="shared" si="52"/>
        <v>0</v>
      </c>
      <c r="P164" s="11"/>
      <c r="Q164" s="11">
        <f t="shared" si="53"/>
        <v>0</v>
      </c>
      <c r="R164" s="11"/>
      <c r="S164" s="11">
        <f t="shared" si="54"/>
        <v>0</v>
      </c>
      <c r="T164" s="11"/>
      <c r="U164" s="11">
        <f t="shared" si="55"/>
        <v>0</v>
      </c>
      <c r="V164" s="11"/>
      <c r="W164" s="11">
        <f t="shared" si="56"/>
        <v>0</v>
      </c>
      <c r="X164" s="11">
        <v>12</v>
      </c>
      <c r="Y164" s="11">
        <f t="shared" si="57"/>
        <v>204</v>
      </c>
      <c r="Z164" s="11"/>
      <c r="AA164" s="12">
        <f t="shared" si="58"/>
        <v>0</v>
      </c>
      <c r="AB164" s="40">
        <f t="shared" si="59"/>
        <v>943.1999999999999</v>
      </c>
      <c r="AC164" s="11"/>
    </row>
    <row r="165" spans="1:29" ht="15">
      <c r="A165" s="11">
        <v>162</v>
      </c>
      <c r="B165" s="20" t="s">
        <v>27</v>
      </c>
      <c r="C165" s="20" t="s">
        <v>602</v>
      </c>
      <c r="D165" s="39" t="s">
        <v>603</v>
      </c>
      <c r="E165" s="39" t="s">
        <v>28</v>
      </c>
      <c r="F165" s="7" t="s">
        <v>5</v>
      </c>
      <c r="G165" s="7">
        <v>7.01</v>
      </c>
      <c r="H165" s="7">
        <f t="shared" si="50"/>
        <v>771.1</v>
      </c>
      <c r="I165" s="8" t="s">
        <v>5</v>
      </c>
      <c r="J165" s="9" t="str">
        <f t="shared" si="51"/>
        <v>ΟΚ</v>
      </c>
      <c r="K165" s="9" t="s">
        <v>13</v>
      </c>
      <c r="L165" s="9"/>
      <c r="M165" s="9"/>
      <c r="N165" s="11" t="s">
        <v>2</v>
      </c>
      <c r="O165" s="11">
        <f t="shared" si="52"/>
        <v>70</v>
      </c>
      <c r="P165" s="11"/>
      <c r="Q165" s="11">
        <f t="shared" si="53"/>
        <v>0</v>
      </c>
      <c r="R165" s="11"/>
      <c r="S165" s="11">
        <f t="shared" si="54"/>
        <v>0</v>
      </c>
      <c r="T165" s="11" t="s">
        <v>13</v>
      </c>
      <c r="U165" s="11">
        <f t="shared" si="55"/>
        <v>0</v>
      </c>
      <c r="V165" s="11" t="s">
        <v>5</v>
      </c>
      <c r="W165" s="11">
        <f t="shared" si="56"/>
        <v>100</v>
      </c>
      <c r="X165" s="11"/>
      <c r="Y165" s="11">
        <f t="shared" si="57"/>
        <v>0</v>
      </c>
      <c r="Z165" s="11"/>
      <c r="AA165" s="12">
        <f t="shared" si="58"/>
        <v>0</v>
      </c>
      <c r="AB165" s="40">
        <f t="shared" si="59"/>
        <v>941.1</v>
      </c>
      <c r="AC165" s="11"/>
    </row>
    <row r="166" spans="1:29" ht="15">
      <c r="A166" s="11">
        <v>163</v>
      </c>
      <c r="B166" s="20" t="s">
        <v>89</v>
      </c>
      <c r="C166" s="20" t="s">
        <v>526</v>
      </c>
      <c r="D166" s="39" t="s">
        <v>527</v>
      </c>
      <c r="E166" s="39" t="s">
        <v>37</v>
      </c>
      <c r="F166" s="7" t="s">
        <v>5</v>
      </c>
      <c r="G166" s="7">
        <v>8.55</v>
      </c>
      <c r="H166" s="7">
        <f t="shared" si="50"/>
        <v>940.5000000000001</v>
      </c>
      <c r="I166" s="8" t="s">
        <v>5</v>
      </c>
      <c r="J166" s="9" t="str">
        <f t="shared" si="51"/>
        <v>ΟΚ</v>
      </c>
      <c r="K166" s="9" t="s">
        <v>13</v>
      </c>
      <c r="L166" s="9"/>
      <c r="M166" s="9"/>
      <c r="N166" s="11"/>
      <c r="O166" s="11">
        <f t="shared" si="52"/>
        <v>0</v>
      </c>
      <c r="P166" s="11"/>
      <c r="Q166" s="11">
        <f t="shared" si="53"/>
        <v>0</v>
      </c>
      <c r="R166" s="11"/>
      <c r="S166" s="11">
        <f t="shared" si="54"/>
        <v>0</v>
      </c>
      <c r="T166" s="11"/>
      <c r="U166" s="11">
        <f t="shared" si="55"/>
        <v>0</v>
      </c>
      <c r="V166" s="11"/>
      <c r="W166" s="11">
        <f t="shared" si="56"/>
        <v>0</v>
      </c>
      <c r="X166" s="11"/>
      <c r="Y166" s="11">
        <f t="shared" si="57"/>
        <v>0</v>
      </c>
      <c r="Z166" s="11"/>
      <c r="AA166" s="12">
        <f t="shared" si="58"/>
        <v>0</v>
      </c>
      <c r="AB166" s="40">
        <f t="shared" si="59"/>
        <v>940.5000000000001</v>
      </c>
      <c r="AC166" s="11"/>
    </row>
    <row r="167" spans="1:29" ht="15">
      <c r="A167" s="11">
        <v>164</v>
      </c>
      <c r="B167" s="20" t="s">
        <v>260</v>
      </c>
      <c r="C167" s="20" t="s">
        <v>599</v>
      </c>
      <c r="D167" s="39" t="s">
        <v>261</v>
      </c>
      <c r="E167" s="39" t="s">
        <v>256</v>
      </c>
      <c r="F167" s="7" t="s">
        <v>5</v>
      </c>
      <c r="G167" s="7">
        <v>8.25</v>
      </c>
      <c r="H167" s="7">
        <f t="shared" si="50"/>
        <v>907.5</v>
      </c>
      <c r="I167" s="8" t="s">
        <v>5</v>
      </c>
      <c r="J167" s="9" t="str">
        <f t="shared" si="51"/>
        <v>ΟΚ</v>
      </c>
      <c r="K167" s="9" t="s">
        <v>13</v>
      </c>
      <c r="L167" s="9"/>
      <c r="M167" s="9"/>
      <c r="N167" s="11"/>
      <c r="O167" s="11">
        <f t="shared" si="52"/>
        <v>0</v>
      </c>
      <c r="P167" s="11"/>
      <c r="Q167" s="11">
        <f t="shared" si="53"/>
        <v>0</v>
      </c>
      <c r="R167" s="11" t="s">
        <v>3</v>
      </c>
      <c r="S167" s="11">
        <f t="shared" si="54"/>
        <v>30</v>
      </c>
      <c r="T167" s="11"/>
      <c r="U167" s="11">
        <f t="shared" si="55"/>
        <v>0</v>
      </c>
      <c r="V167" s="11"/>
      <c r="W167" s="11">
        <f t="shared" si="56"/>
        <v>0</v>
      </c>
      <c r="X167" s="11"/>
      <c r="Y167" s="11">
        <f t="shared" si="57"/>
        <v>0</v>
      </c>
      <c r="Z167" s="11"/>
      <c r="AA167" s="12">
        <f t="shared" si="58"/>
        <v>0</v>
      </c>
      <c r="AB167" s="40">
        <f t="shared" si="59"/>
        <v>937.5</v>
      </c>
      <c r="AC167" s="11"/>
    </row>
    <row r="168" spans="1:29" ht="15">
      <c r="A168" s="11">
        <v>165</v>
      </c>
      <c r="B168" s="20" t="s">
        <v>426</v>
      </c>
      <c r="C168" s="20" t="s">
        <v>678</v>
      </c>
      <c r="D168" s="39" t="s">
        <v>427</v>
      </c>
      <c r="E168" s="39" t="s">
        <v>64</v>
      </c>
      <c r="F168" s="7" t="s">
        <v>5</v>
      </c>
      <c r="G168" s="7">
        <v>8.5</v>
      </c>
      <c r="H168" s="7">
        <f aca="true" t="shared" si="60" ref="H168:H195">G168*110</f>
        <v>935</v>
      </c>
      <c r="I168" s="8" t="s">
        <v>5</v>
      </c>
      <c r="J168" s="9" t="str">
        <f aca="true" t="shared" si="61" ref="J168:J195">IF(AND(F168="ΝΑΙ",I168="ΝΑΙ"),"ΟΚ","ΑΠΟΡΡΙΠΤΕΤΑΙ")</f>
        <v>ΟΚ</v>
      </c>
      <c r="K168" s="9" t="s">
        <v>13</v>
      </c>
      <c r="L168" s="9"/>
      <c r="M168" s="9"/>
      <c r="N168" s="11"/>
      <c r="O168" s="11">
        <f aca="true" t="shared" si="62" ref="O168:O195">IF(N168="ΑΡΙΣΤΗ",70,IF(N168="ΠΟΛΥ ΚΑΛΗ",50,IF(N168="ΚΑΛΗ",30,)))</f>
        <v>0</v>
      </c>
      <c r="P168" s="11"/>
      <c r="Q168" s="11">
        <f aca="true" t="shared" si="63" ref="Q168:Q195">IF(P168="ΑΡΙΣΤΗ",70,IF(P168="ΠΟΛΥ ΚΑΛΗ",50,IF(P168="ΚΑΛΗ",30,)))</f>
        <v>0</v>
      </c>
      <c r="R168" s="11"/>
      <c r="S168" s="11">
        <f aca="true" t="shared" si="64" ref="S168:S195">IF(R168="ΑΡΙΣΤΗ",70,IF(R168="ΠΟΛΥ ΚΑΛΗ",50,IF(R168="ΚΑΛΗ",30,)))</f>
        <v>0</v>
      </c>
      <c r="T168" s="11"/>
      <c r="U168" s="11">
        <f aca="true" t="shared" si="65" ref="U168:U195">IF(T168="ΝΑΙ",150,0)</f>
        <v>0</v>
      </c>
      <c r="V168" s="11"/>
      <c r="W168" s="11">
        <f aca="true" t="shared" si="66" ref="W168:W195">IF(V168="ΝΑΙ",100,0)</f>
        <v>0</v>
      </c>
      <c r="X168" s="11"/>
      <c r="Y168" s="11">
        <f aca="true" t="shared" si="67" ref="Y168:Y195">X168*17</f>
        <v>0</v>
      </c>
      <c r="Z168" s="11"/>
      <c r="AA168" s="12">
        <f aca="true" t="shared" si="68" ref="AA168:AA195">Z168*7</f>
        <v>0</v>
      </c>
      <c r="AB168" s="40">
        <f aca="true" t="shared" si="69" ref="AB168:AB195">H168+U168+O168+Q168+S168+W168+Y168+AA168</f>
        <v>935</v>
      </c>
      <c r="AC168" s="11"/>
    </row>
    <row r="169" spans="1:29" ht="15">
      <c r="A169" s="11">
        <v>166</v>
      </c>
      <c r="B169" s="20" t="s">
        <v>503</v>
      </c>
      <c r="C169" s="20" t="s">
        <v>598</v>
      </c>
      <c r="D169" s="39" t="s">
        <v>504</v>
      </c>
      <c r="E169" s="39" t="s">
        <v>153</v>
      </c>
      <c r="F169" s="7" t="s">
        <v>5</v>
      </c>
      <c r="G169" s="7">
        <v>8.3</v>
      </c>
      <c r="H169" s="7">
        <f t="shared" si="60"/>
        <v>913.0000000000001</v>
      </c>
      <c r="I169" s="8" t="s">
        <v>5</v>
      </c>
      <c r="J169" s="9" t="str">
        <f t="shared" si="61"/>
        <v>ΟΚ</v>
      </c>
      <c r="K169" s="9" t="s">
        <v>13</v>
      </c>
      <c r="L169" s="9"/>
      <c r="M169" s="9"/>
      <c r="N169" s="11"/>
      <c r="O169" s="11">
        <f t="shared" si="62"/>
        <v>0</v>
      </c>
      <c r="P169" s="11"/>
      <c r="Q169" s="11">
        <f t="shared" si="63"/>
        <v>0</v>
      </c>
      <c r="R169" s="11"/>
      <c r="S169" s="11">
        <f t="shared" si="64"/>
        <v>0</v>
      </c>
      <c r="T169" s="11"/>
      <c r="U169" s="11">
        <f t="shared" si="65"/>
        <v>0</v>
      </c>
      <c r="V169" s="11"/>
      <c r="W169" s="11">
        <f t="shared" si="66"/>
        <v>0</v>
      </c>
      <c r="X169" s="11"/>
      <c r="Y169" s="11">
        <f t="shared" si="67"/>
        <v>0</v>
      </c>
      <c r="Z169" s="11"/>
      <c r="AA169" s="12">
        <f t="shared" si="68"/>
        <v>0</v>
      </c>
      <c r="AB169" s="40">
        <f t="shared" si="69"/>
        <v>913.0000000000001</v>
      </c>
      <c r="AC169" s="11"/>
    </row>
    <row r="170" spans="1:29" ht="15">
      <c r="A170" s="11">
        <v>167</v>
      </c>
      <c r="B170" s="20" t="s">
        <v>214</v>
      </c>
      <c r="C170" s="20" t="s">
        <v>579</v>
      </c>
      <c r="D170" s="39" t="s">
        <v>215</v>
      </c>
      <c r="E170" s="39" t="s">
        <v>97</v>
      </c>
      <c r="F170" s="7" t="s">
        <v>5</v>
      </c>
      <c r="G170" s="7">
        <v>7.51</v>
      </c>
      <c r="H170" s="7">
        <f t="shared" si="60"/>
        <v>826.1</v>
      </c>
      <c r="I170" s="8" t="s">
        <v>5</v>
      </c>
      <c r="J170" s="9" t="str">
        <f t="shared" si="61"/>
        <v>ΟΚ</v>
      </c>
      <c r="K170" s="9" t="s">
        <v>13</v>
      </c>
      <c r="L170" s="9"/>
      <c r="M170" s="9"/>
      <c r="N170" s="11"/>
      <c r="O170" s="11">
        <f t="shared" si="62"/>
        <v>0</v>
      </c>
      <c r="P170" s="11"/>
      <c r="Q170" s="11">
        <f t="shared" si="63"/>
        <v>0</v>
      </c>
      <c r="R170" s="11"/>
      <c r="S170" s="11">
        <f t="shared" si="64"/>
        <v>0</v>
      </c>
      <c r="T170" s="11"/>
      <c r="U170" s="11">
        <f t="shared" si="65"/>
        <v>0</v>
      </c>
      <c r="V170" s="11"/>
      <c r="W170" s="11">
        <f t="shared" si="66"/>
        <v>0</v>
      </c>
      <c r="X170" s="11">
        <v>5</v>
      </c>
      <c r="Y170" s="11">
        <f t="shared" si="67"/>
        <v>85</v>
      </c>
      <c r="Z170" s="11"/>
      <c r="AA170" s="12">
        <f t="shared" si="68"/>
        <v>0</v>
      </c>
      <c r="AB170" s="40">
        <f t="shared" si="69"/>
        <v>911.1</v>
      </c>
      <c r="AC170" s="11"/>
    </row>
    <row r="171" spans="1:29" ht="15">
      <c r="A171" s="11">
        <v>168</v>
      </c>
      <c r="B171" s="20" t="s">
        <v>313</v>
      </c>
      <c r="C171" s="20" t="s">
        <v>629</v>
      </c>
      <c r="D171" s="39" t="s">
        <v>314</v>
      </c>
      <c r="E171" s="39" t="s">
        <v>159</v>
      </c>
      <c r="F171" s="7" t="s">
        <v>5</v>
      </c>
      <c r="G171" s="7">
        <v>7.2</v>
      </c>
      <c r="H171" s="7">
        <f t="shared" si="60"/>
        <v>792</v>
      </c>
      <c r="I171" s="8" t="s">
        <v>5</v>
      </c>
      <c r="J171" s="9" t="str">
        <f t="shared" si="61"/>
        <v>ΟΚ</v>
      </c>
      <c r="K171" s="9" t="s">
        <v>13</v>
      </c>
      <c r="L171" s="9"/>
      <c r="M171" s="9"/>
      <c r="N171" s="11"/>
      <c r="O171" s="11">
        <f t="shared" si="62"/>
        <v>0</v>
      </c>
      <c r="P171" s="11"/>
      <c r="Q171" s="11">
        <f t="shared" si="63"/>
        <v>0</v>
      </c>
      <c r="R171" s="11"/>
      <c r="S171" s="11">
        <f t="shared" si="64"/>
        <v>0</v>
      </c>
      <c r="T171" s="11"/>
      <c r="U171" s="11">
        <f t="shared" si="65"/>
        <v>0</v>
      </c>
      <c r="V171" s="11" t="s">
        <v>5</v>
      </c>
      <c r="W171" s="11">
        <f t="shared" si="66"/>
        <v>100</v>
      </c>
      <c r="X171" s="11"/>
      <c r="Y171" s="11">
        <f t="shared" si="67"/>
        <v>0</v>
      </c>
      <c r="Z171" s="11"/>
      <c r="AA171" s="12">
        <f t="shared" si="68"/>
        <v>0</v>
      </c>
      <c r="AB171" s="40">
        <f t="shared" si="69"/>
        <v>892</v>
      </c>
      <c r="AC171" s="53"/>
    </row>
    <row r="172" spans="1:29" ht="15">
      <c r="A172" s="11">
        <v>169</v>
      </c>
      <c r="B172" s="20" t="s">
        <v>320</v>
      </c>
      <c r="C172" s="20" t="s">
        <v>554</v>
      </c>
      <c r="D172" s="39" t="s">
        <v>321</v>
      </c>
      <c r="E172" s="39" t="s">
        <v>239</v>
      </c>
      <c r="F172" s="7" t="s">
        <v>5</v>
      </c>
      <c r="G172" s="7">
        <v>6.65</v>
      </c>
      <c r="H172" s="7">
        <f t="shared" si="60"/>
        <v>731.5</v>
      </c>
      <c r="I172" s="8" t="s">
        <v>5</v>
      </c>
      <c r="J172" s="9" t="str">
        <f t="shared" si="61"/>
        <v>ΟΚ</v>
      </c>
      <c r="K172" s="9" t="s">
        <v>13</v>
      </c>
      <c r="L172" s="9"/>
      <c r="M172" s="9"/>
      <c r="N172" s="11"/>
      <c r="O172" s="11">
        <f t="shared" si="62"/>
        <v>0</v>
      </c>
      <c r="P172" s="11"/>
      <c r="Q172" s="11">
        <f t="shared" si="63"/>
        <v>0</v>
      </c>
      <c r="R172" s="11"/>
      <c r="S172" s="11">
        <f t="shared" si="64"/>
        <v>0</v>
      </c>
      <c r="T172" s="11" t="s">
        <v>5</v>
      </c>
      <c r="U172" s="11">
        <f t="shared" si="65"/>
        <v>150</v>
      </c>
      <c r="V172" s="11"/>
      <c r="W172" s="11">
        <f t="shared" si="66"/>
        <v>0</v>
      </c>
      <c r="X172" s="11"/>
      <c r="Y172" s="11">
        <f t="shared" si="67"/>
        <v>0</v>
      </c>
      <c r="Z172" s="11"/>
      <c r="AA172" s="12">
        <f t="shared" si="68"/>
        <v>0</v>
      </c>
      <c r="AB172" s="40">
        <f t="shared" si="69"/>
        <v>881.5</v>
      </c>
      <c r="AC172" s="11"/>
    </row>
    <row r="173" spans="1:29" ht="15">
      <c r="A173" s="11">
        <v>170</v>
      </c>
      <c r="B173" s="20" t="s">
        <v>435</v>
      </c>
      <c r="C173" s="20" t="s">
        <v>682</v>
      </c>
      <c r="D173" s="39" t="s">
        <v>436</v>
      </c>
      <c r="E173" s="39" t="s">
        <v>88</v>
      </c>
      <c r="F173" s="7" t="s">
        <v>5</v>
      </c>
      <c r="G173" s="7">
        <v>7.55</v>
      </c>
      <c r="H173" s="7">
        <f t="shared" si="60"/>
        <v>830.5</v>
      </c>
      <c r="I173" s="8" t="s">
        <v>5</v>
      </c>
      <c r="J173" s="9" t="str">
        <f t="shared" si="61"/>
        <v>ΟΚ</v>
      </c>
      <c r="K173" s="9" t="s">
        <v>13</v>
      </c>
      <c r="L173" s="9"/>
      <c r="M173" s="9"/>
      <c r="N173" s="11"/>
      <c r="O173" s="11">
        <f t="shared" si="62"/>
        <v>0</v>
      </c>
      <c r="P173" s="11"/>
      <c r="Q173" s="11">
        <f t="shared" si="63"/>
        <v>0</v>
      </c>
      <c r="R173" s="11" t="s">
        <v>6</v>
      </c>
      <c r="S173" s="11">
        <f t="shared" si="64"/>
        <v>50</v>
      </c>
      <c r="T173" s="11"/>
      <c r="U173" s="11">
        <f t="shared" si="65"/>
        <v>0</v>
      </c>
      <c r="V173" s="11"/>
      <c r="W173" s="11">
        <f t="shared" si="66"/>
        <v>0</v>
      </c>
      <c r="X173" s="11"/>
      <c r="Y173" s="11">
        <f t="shared" si="67"/>
        <v>0</v>
      </c>
      <c r="Z173" s="11"/>
      <c r="AA173" s="12">
        <f t="shared" si="68"/>
        <v>0</v>
      </c>
      <c r="AB173" s="40">
        <f t="shared" si="69"/>
        <v>880.5</v>
      </c>
      <c r="AC173" s="11"/>
    </row>
    <row r="174" spans="1:29" ht="15">
      <c r="A174" s="11">
        <v>171</v>
      </c>
      <c r="B174" s="20" t="s">
        <v>162</v>
      </c>
      <c r="C174" s="20" t="s">
        <v>556</v>
      </c>
      <c r="D174" s="39" t="s">
        <v>163</v>
      </c>
      <c r="E174" s="39" t="s">
        <v>164</v>
      </c>
      <c r="F174" s="7" t="s">
        <v>5</v>
      </c>
      <c r="G174" s="7">
        <v>8</v>
      </c>
      <c r="H174" s="7">
        <f t="shared" si="60"/>
        <v>880</v>
      </c>
      <c r="I174" s="8" t="s">
        <v>5</v>
      </c>
      <c r="J174" s="9" t="str">
        <f t="shared" si="61"/>
        <v>ΟΚ</v>
      </c>
      <c r="K174" s="9" t="s">
        <v>13</v>
      </c>
      <c r="L174" s="9"/>
      <c r="M174" s="9"/>
      <c r="N174" s="11"/>
      <c r="O174" s="11">
        <f t="shared" si="62"/>
        <v>0</v>
      </c>
      <c r="P174" s="11"/>
      <c r="Q174" s="11">
        <f t="shared" si="63"/>
        <v>0</v>
      </c>
      <c r="R174" s="11"/>
      <c r="S174" s="11">
        <f t="shared" si="64"/>
        <v>0</v>
      </c>
      <c r="T174" s="11"/>
      <c r="U174" s="11">
        <f t="shared" si="65"/>
        <v>0</v>
      </c>
      <c r="V174" s="11"/>
      <c r="W174" s="11">
        <f t="shared" si="66"/>
        <v>0</v>
      </c>
      <c r="X174" s="11"/>
      <c r="Y174" s="11">
        <f t="shared" si="67"/>
        <v>0</v>
      </c>
      <c r="Z174" s="11"/>
      <c r="AA174" s="12">
        <f t="shared" si="68"/>
        <v>0</v>
      </c>
      <c r="AB174" s="40">
        <f t="shared" si="69"/>
        <v>880</v>
      </c>
      <c r="AC174" s="11"/>
    </row>
    <row r="175" spans="1:29" ht="15">
      <c r="A175" s="11">
        <v>172</v>
      </c>
      <c r="B175" s="20" t="s">
        <v>458</v>
      </c>
      <c r="C175" s="20" t="s">
        <v>693</v>
      </c>
      <c r="D175" s="39" t="s">
        <v>459</v>
      </c>
      <c r="E175" s="39" t="s">
        <v>58</v>
      </c>
      <c r="F175" s="7" t="s">
        <v>5</v>
      </c>
      <c r="G175" s="7">
        <v>7</v>
      </c>
      <c r="H175" s="7">
        <f t="shared" si="60"/>
        <v>770</v>
      </c>
      <c r="I175" s="8" t="s">
        <v>5</v>
      </c>
      <c r="J175" s="9" t="str">
        <f t="shared" si="61"/>
        <v>ΟΚ</v>
      </c>
      <c r="K175" s="9" t="s">
        <v>13</v>
      </c>
      <c r="L175" s="9"/>
      <c r="M175" s="9"/>
      <c r="N175" s="11"/>
      <c r="O175" s="11">
        <f t="shared" si="62"/>
        <v>0</v>
      </c>
      <c r="P175" s="11"/>
      <c r="Q175" s="11">
        <f t="shared" si="63"/>
        <v>0</v>
      </c>
      <c r="R175" s="11"/>
      <c r="S175" s="11">
        <f t="shared" si="64"/>
        <v>0</v>
      </c>
      <c r="T175" s="11"/>
      <c r="U175" s="11">
        <f t="shared" si="65"/>
        <v>0</v>
      </c>
      <c r="V175" s="11" t="s">
        <v>5</v>
      </c>
      <c r="W175" s="11">
        <f t="shared" si="66"/>
        <v>100</v>
      </c>
      <c r="X175" s="11"/>
      <c r="Y175" s="11">
        <f t="shared" si="67"/>
        <v>0</v>
      </c>
      <c r="Z175" s="11"/>
      <c r="AA175" s="12">
        <f t="shared" si="68"/>
        <v>0</v>
      </c>
      <c r="AB175" s="40">
        <f t="shared" si="69"/>
        <v>870</v>
      </c>
      <c r="AC175" s="11"/>
    </row>
    <row r="176" spans="1:29" ht="15">
      <c r="A176" s="11">
        <v>173</v>
      </c>
      <c r="B176" s="20" t="s">
        <v>355</v>
      </c>
      <c r="C176" s="20" t="s">
        <v>647</v>
      </c>
      <c r="D176" s="39" t="s">
        <v>356</v>
      </c>
      <c r="E176" s="39" t="s">
        <v>218</v>
      </c>
      <c r="F176" s="7" t="s">
        <v>5</v>
      </c>
      <c r="G176" s="7">
        <v>7.9</v>
      </c>
      <c r="H176" s="7">
        <f t="shared" si="60"/>
        <v>869</v>
      </c>
      <c r="I176" s="8" t="s">
        <v>5</v>
      </c>
      <c r="J176" s="9" t="str">
        <f t="shared" si="61"/>
        <v>ΟΚ</v>
      </c>
      <c r="K176" s="9" t="s">
        <v>13</v>
      </c>
      <c r="L176" s="9"/>
      <c r="M176" s="9"/>
      <c r="N176" s="11"/>
      <c r="O176" s="11">
        <f t="shared" si="62"/>
        <v>0</v>
      </c>
      <c r="P176" s="11"/>
      <c r="Q176" s="11">
        <f t="shared" si="63"/>
        <v>0</v>
      </c>
      <c r="R176" s="11"/>
      <c r="S176" s="11">
        <f t="shared" si="64"/>
        <v>0</v>
      </c>
      <c r="T176" s="11"/>
      <c r="U176" s="11">
        <f t="shared" si="65"/>
        <v>0</v>
      </c>
      <c r="V176" s="11"/>
      <c r="W176" s="11">
        <f t="shared" si="66"/>
        <v>0</v>
      </c>
      <c r="X176" s="11"/>
      <c r="Y176" s="11">
        <f t="shared" si="67"/>
        <v>0</v>
      </c>
      <c r="Z176" s="11"/>
      <c r="AA176" s="12">
        <f t="shared" si="68"/>
        <v>0</v>
      </c>
      <c r="AB176" s="40">
        <f t="shared" si="69"/>
        <v>869</v>
      </c>
      <c r="AC176" s="11"/>
    </row>
    <row r="177" spans="1:29" ht="15">
      <c r="A177" s="11">
        <v>174</v>
      </c>
      <c r="B177" s="20" t="s">
        <v>407</v>
      </c>
      <c r="C177" s="20" t="s">
        <v>671</v>
      </c>
      <c r="D177" s="39" t="s">
        <v>408</v>
      </c>
      <c r="E177" s="39" t="s">
        <v>409</v>
      </c>
      <c r="F177" s="7" t="s">
        <v>5</v>
      </c>
      <c r="G177" s="7">
        <v>7.9</v>
      </c>
      <c r="H177" s="7">
        <f t="shared" si="60"/>
        <v>869</v>
      </c>
      <c r="I177" s="8" t="s">
        <v>5</v>
      </c>
      <c r="J177" s="9" t="str">
        <f t="shared" si="61"/>
        <v>ΟΚ</v>
      </c>
      <c r="K177" s="9" t="s">
        <v>13</v>
      </c>
      <c r="L177" s="9"/>
      <c r="M177" s="9"/>
      <c r="N177" s="11"/>
      <c r="O177" s="11">
        <f t="shared" si="62"/>
        <v>0</v>
      </c>
      <c r="P177" s="11"/>
      <c r="Q177" s="11">
        <f t="shared" si="63"/>
        <v>0</v>
      </c>
      <c r="R177" s="11"/>
      <c r="S177" s="11">
        <f t="shared" si="64"/>
        <v>0</v>
      </c>
      <c r="T177" s="11"/>
      <c r="U177" s="11">
        <f t="shared" si="65"/>
        <v>0</v>
      </c>
      <c r="V177" s="11"/>
      <c r="W177" s="11">
        <f t="shared" si="66"/>
        <v>0</v>
      </c>
      <c r="X177" s="11"/>
      <c r="Y177" s="11">
        <f t="shared" si="67"/>
        <v>0</v>
      </c>
      <c r="Z177" s="11"/>
      <c r="AA177" s="12">
        <f t="shared" si="68"/>
        <v>0</v>
      </c>
      <c r="AB177" s="40">
        <f t="shared" si="69"/>
        <v>869</v>
      </c>
      <c r="AC177" s="11"/>
    </row>
    <row r="178" spans="1:29" ht="15">
      <c r="A178" s="11">
        <v>175</v>
      </c>
      <c r="B178" s="20" t="s">
        <v>70</v>
      </c>
      <c r="C178" s="20" t="s">
        <v>507</v>
      </c>
      <c r="D178" s="39" t="s">
        <v>68</v>
      </c>
      <c r="E178" s="39" t="s">
        <v>71</v>
      </c>
      <c r="F178" s="7" t="s">
        <v>5</v>
      </c>
      <c r="G178" s="7">
        <v>6.6</v>
      </c>
      <c r="H178" s="7">
        <f t="shared" si="60"/>
        <v>726</v>
      </c>
      <c r="I178" s="8" t="s">
        <v>5</v>
      </c>
      <c r="J178" s="9" t="str">
        <f t="shared" si="61"/>
        <v>ΟΚ</v>
      </c>
      <c r="K178" s="9" t="s">
        <v>13</v>
      </c>
      <c r="L178" s="9"/>
      <c r="M178" s="9"/>
      <c r="N178" s="11"/>
      <c r="O178" s="11">
        <f t="shared" si="62"/>
        <v>0</v>
      </c>
      <c r="P178" s="11"/>
      <c r="Q178" s="11">
        <f t="shared" si="63"/>
        <v>0</v>
      </c>
      <c r="R178" s="11"/>
      <c r="S178" s="11">
        <f t="shared" si="64"/>
        <v>0</v>
      </c>
      <c r="T178" s="11"/>
      <c r="U178" s="11">
        <f t="shared" si="65"/>
        <v>0</v>
      </c>
      <c r="V178" s="11" t="s">
        <v>5</v>
      </c>
      <c r="W178" s="11">
        <f t="shared" si="66"/>
        <v>100</v>
      </c>
      <c r="X178" s="11">
        <v>2</v>
      </c>
      <c r="Y178" s="11">
        <f t="shared" si="67"/>
        <v>34</v>
      </c>
      <c r="Z178" s="11"/>
      <c r="AA178" s="12">
        <f t="shared" si="68"/>
        <v>0</v>
      </c>
      <c r="AB178" s="40">
        <f t="shared" si="69"/>
        <v>860</v>
      </c>
      <c r="AC178" s="11"/>
    </row>
    <row r="179" spans="1:29" ht="15">
      <c r="A179" s="11">
        <v>176</v>
      </c>
      <c r="B179" s="20" t="s">
        <v>447</v>
      </c>
      <c r="C179" s="20" t="s">
        <v>688</v>
      </c>
      <c r="D179" s="39" t="s">
        <v>446</v>
      </c>
      <c r="E179" s="39" t="s">
        <v>100</v>
      </c>
      <c r="F179" s="7" t="s">
        <v>5</v>
      </c>
      <c r="G179" s="7">
        <v>7.79</v>
      </c>
      <c r="H179" s="7">
        <f t="shared" si="60"/>
        <v>856.9</v>
      </c>
      <c r="I179" s="8" t="s">
        <v>5</v>
      </c>
      <c r="J179" s="9" t="str">
        <f t="shared" si="61"/>
        <v>ΟΚ</v>
      </c>
      <c r="K179" s="9" t="s">
        <v>13</v>
      </c>
      <c r="L179" s="9"/>
      <c r="M179" s="9"/>
      <c r="N179" s="11"/>
      <c r="O179" s="11">
        <f t="shared" si="62"/>
        <v>0</v>
      </c>
      <c r="P179" s="11"/>
      <c r="Q179" s="11">
        <f t="shared" si="63"/>
        <v>0</v>
      </c>
      <c r="R179" s="11"/>
      <c r="S179" s="11">
        <f t="shared" si="64"/>
        <v>0</v>
      </c>
      <c r="T179" s="11"/>
      <c r="U179" s="11">
        <f t="shared" si="65"/>
        <v>0</v>
      </c>
      <c r="V179" s="11"/>
      <c r="W179" s="11">
        <f t="shared" si="66"/>
        <v>0</v>
      </c>
      <c r="X179" s="11"/>
      <c r="Y179" s="11">
        <f t="shared" si="67"/>
        <v>0</v>
      </c>
      <c r="Z179" s="11"/>
      <c r="AA179" s="12">
        <f t="shared" si="68"/>
        <v>0</v>
      </c>
      <c r="AB179" s="40">
        <f t="shared" si="69"/>
        <v>856.9</v>
      </c>
      <c r="AC179" s="11"/>
    </row>
    <row r="180" spans="1:29" ht="15">
      <c r="A180" s="11">
        <v>177</v>
      </c>
      <c r="B180" s="20" t="s">
        <v>375</v>
      </c>
      <c r="C180" s="20" t="s">
        <v>656</v>
      </c>
      <c r="D180" s="39" t="s">
        <v>376</v>
      </c>
      <c r="E180" s="39" t="s">
        <v>377</v>
      </c>
      <c r="F180" s="7" t="s">
        <v>5</v>
      </c>
      <c r="G180" s="7">
        <v>5</v>
      </c>
      <c r="H180" s="7">
        <f t="shared" si="60"/>
        <v>550</v>
      </c>
      <c r="I180" s="8" t="s">
        <v>5</v>
      </c>
      <c r="J180" s="9" t="str">
        <f t="shared" si="61"/>
        <v>ΟΚ</v>
      </c>
      <c r="K180" s="9" t="s">
        <v>13</v>
      </c>
      <c r="L180" s="9"/>
      <c r="M180" s="9"/>
      <c r="N180" s="11"/>
      <c r="O180" s="11">
        <f t="shared" si="62"/>
        <v>0</v>
      </c>
      <c r="P180" s="11"/>
      <c r="Q180" s="11">
        <f t="shared" si="63"/>
        <v>0</v>
      </c>
      <c r="R180" s="11"/>
      <c r="S180" s="11">
        <f t="shared" si="64"/>
        <v>0</v>
      </c>
      <c r="T180" s="11"/>
      <c r="U180" s="11">
        <f t="shared" si="65"/>
        <v>0</v>
      </c>
      <c r="V180" s="11"/>
      <c r="W180" s="11">
        <f t="shared" si="66"/>
        <v>0</v>
      </c>
      <c r="X180" s="11">
        <v>18</v>
      </c>
      <c r="Y180" s="11">
        <f t="shared" si="67"/>
        <v>306</v>
      </c>
      <c r="Z180" s="11"/>
      <c r="AA180" s="12">
        <f t="shared" si="68"/>
        <v>0</v>
      </c>
      <c r="AB180" s="40">
        <f t="shared" si="69"/>
        <v>856</v>
      </c>
      <c r="AC180" s="11"/>
    </row>
    <row r="181" spans="1:29" ht="15">
      <c r="A181" s="11">
        <v>178</v>
      </c>
      <c r="B181" s="20" t="s">
        <v>117</v>
      </c>
      <c r="C181" s="20" t="s">
        <v>538</v>
      </c>
      <c r="D181" s="39" t="s">
        <v>118</v>
      </c>
      <c r="E181" s="39" t="s">
        <v>119</v>
      </c>
      <c r="F181" s="7" t="s">
        <v>5</v>
      </c>
      <c r="G181" s="7">
        <v>6.86</v>
      </c>
      <c r="H181" s="7">
        <f t="shared" si="60"/>
        <v>754.6</v>
      </c>
      <c r="I181" s="8" t="s">
        <v>5</v>
      </c>
      <c r="J181" s="9" t="str">
        <f t="shared" si="61"/>
        <v>ΟΚ</v>
      </c>
      <c r="K181" s="9" t="s">
        <v>13</v>
      </c>
      <c r="L181" s="9" t="s">
        <v>5</v>
      </c>
      <c r="M181" s="9"/>
      <c r="N181" s="11"/>
      <c r="O181" s="11">
        <f t="shared" si="62"/>
        <v>0</v>
      </c>
      <c r="P181" s="11"/>
      <c r="Q181" s="11">
        <f t="shared" si="63"/>
        <v>0</v>
      </c>
      <c r="R181" s="11"/>
      <c r="S181" s="11">
        <f t="shared" si="64"/>
        <v>0</v>
      </c>
      <c r="T181" s="11"/>
      <c r="U181" s="11">
        <f t="shared" si="65"/>
        <v>0</v>
      </c>
      <c r="V181" s="11" t="s">
        <v>5</v>
      </c>
      <c r="W181" s="11">
        <f t="shared" si="66"/>
        <v>100</v>
      </c>
      <c r="X181" s="11"/>
      <c r="Y181" s="11">
        <f t="shared" si="67"/>
        <v>0</v>
      </c>
      <c r="Z181" s="11"/>
      <c r="AA181" s="12">
        <f t="shared" si="68"/>
        <v>0</v>
      </c>
      <c r="AB181" s="40">
        <f t="shared" si="69"/>
        <v>854.6</v>
      </c>
      <c r="AC181" s="11"/>
    </row>
    <row r="182" spans="1:29" ht="15">
      <c r="A182" s="11">
        <v>179</v>
      </c>
      <c r="B182" s="20" t="s">
        <v>230</v>
      </c>
      <c r="C182" s="20" t="s">
        <v>586</v>
      </c>
      <c r="D182" s="39" t="s">
        <v>231</v>
      </c>
      <c r="E182" s="39" t="s">
        <v>100</v>
      </c>
      <c r="F182" s="7" t="s">
        <v>5</v>
      </c>
      <c r="G182" s="7">
        <v>6.85</v>
      </c>
      <c r="H182" s="7">
        <f t="shared" si="60"/>
        <v>753.5</v>
      </c>
      <c r="I182" s="8" t="s">
        <v>5</v>
      </c>
      <c r="J182" s="9" t="str">
        <f t="shared" si="61"/>
        <v>ΟΚ</v>
      </c>
      <c r="K182" s="9" t="s">
        <v>13</v>
      </c>
      <c r="L182" s="9"/>
      <c r="M182" s="9"/>
      <c r="N182" s="11"/>
      <c r="O182" s="11">
        <f t="shared" si="62"/>
        <v>0</v>
      </c>
      <c r="P182" s="11"/>
      <c r="Q182" s="11">
        <f t="shared" si="63"/>
        <v>0</v>
      </c>
      <c r="R182" s="11"/>
      <c r="S182" s="11">
        <f t="shared" si="64"/>
        <v>0</v>
      </c>
      <c r="T182" s="11"/>
      <c r="U182" s="11">
        <f t="shared" si="65"/>
        <v>0</v>
      </c>
      <c r="V182" s="11" t="s">
        <v>5</v>
      </c>
      <c r="W182" s="11">
        <f t="shared" si="66"/>
        <v>100</v>
      </c>
      <c r="X182" s="11"/>
      <c r="Y182" s="11">
        <f t="shared" si="67"/>
        <v>0</v>
      </c>
      <c r="Z182" s="11"/>
      <c r="AA182" s="12">
        <f t="shared" si="68"/>
        <v>0</v>
      </c>
      <c r="AB182" s="40">
        <f t="shared" si="69"/>
        <v>853.5</v>
      </c>
      <c r="AC182" s="11"/>
    </row>
    <row r="183" spans="1:29" ht="15">
      <c r="A183" s="11">
        <v>180</v>
      </c>
      <c r="B183" s="20" t="s">
        <v>373</v>
      </c>
      <c r="C183" s="20" t="s">
        <v>655</v>
      </c>
      <c r="D183" s="39" t="s">
        <v>374</v>
      </c>
      <c r="E183" s="39" t="s">
        <v>259</v>
      </c>
      <c r="F183" s="7" t="s">
        <v>5</v>
      </c>
      <c r="G183" s="7">
        <v>5.15</v>
      </c>
      <c r="H183" s="7">
        <f t="shared" si="60"/>
        <v>566.5</v>
      </c>
      <c r="I183" s="8" t="s">
        <v>5</v>
      </c>
      <c r="J183" s="9" t="str">
        <f t="shared" si="61"/>
        <v>ΟΚ</v>
      </c>
      <c r="K183" s="9" t="s">
        <v>13</v>
      </c>
      <c r="L183" s="9"/>
      <c r="M183" s="9"/>
      <c r="N183" s="11"/>
      <c r="O183" s="11">
        <f t="shared" si="62"/>
        <v>0</v>
      </c>
      <c r="P183" s="11"/>
      <c r="Q183" s="11">
        <f t="shared" si="63"/>
        <v>0</v>
      </c>
      <c r="R183" s="11" t="s">
        <v>3</v>
      </c>
      <c r="S183" s="11">
        <f t="shared" si="64"/>
        <v>30</v>
      </c>
      <c r="T183" s="11" t="s">
        <v>5</v>
      </c>
      <c r="U183" s="11">
        <f t="shared" si="65"/>
        <v>150</v>
      </c>
      <c r="V183" s="11" t="s">
        <v>5</v>
      </c>
      <c r="W183" s="11">
        <f t="shared" si="66"/>
        <v>100</v>
      </c>
      <c r="X183" s="11"/>
      <c r="Y183" s="11">
        <f t="shared" si="67"/>
        <v>0</v>
      </c>
      <c r="Z183" s="11"/>
      <c r="AA183" s="12">
        <f t="shared" si="68"/>
        <v>0</v>
      </c>
      <c r="AB183" s="40">
        <f t="shared" si="69"/>
        <v>846.5</v>
      </c>
      <c r="AC183" s="11"/>
    </row>
    <row r="184" spans="1:29" ht="15">
      <c r="A184" s="11">
        <v>181</v>
      </c>
      <c r="B184" s="20" t="s">
        <v>296</v>
      </c>
      <c r="C184" s="20" t="s">
        <v>616</v>
      </c>
      <c r="D184" s="39" t="s">
        <v>297</v>
      </c>
      <c r="E184" s="39" t="s">
        <v>181</v>
      </c>
      <c r="F184" s="7" t="s">
        <v>5</v>
      </c>
      <c r="G184" s="7">
        <v>6.5</v>
      </c>
      <c r="H184" s="7">
        <f t="shared" si="60"/>
        <v>715</v>
      </c>
      <c r="I184" s="8" t="s">
        <v>5</v>
      </c>
      <c r="J184" s="9" t="str">
        <f t="shared" si="61"/>
        <v>ΟΚ</v>
      </c>
      <c r="K184" s="9" t="s">
        <v>13</v>
      </c>
      <c r="L184" s="9"/>
      <c r="M184" s="9"/>
      <c r="N184" s="11"/>
      <c r="O184" s="11">
        <f t="shared" si="62"/>
        <v>0</v>
      </c>
      <c r="P184" s="11"/>
      <c r="Q184" s="11">
        <f t="shared" si="63"/>
        <v>0</v>
      </c>
      <c r="R184" s="11" t="s">
        <v>3</v>
      </c>
      <c r="S184" s="11">
        <f t="shared" si="64"/>
        <v>30</v>
      </c>
      <c r="T184" s="11"/>
      <c r="U184" s="11">
        <f t="shared" si="65"/>
        <v>0</v>
      </c>
      <c r="V184" s="11" t="s">
        <v>5</v>
      </c>
      <c r="W184" s="11">
        <f t="shared" si="66"/>
        <v>100</v>
      </c>
      <c r="X184" s="11"/>
      <c r="Y184" s="11">
        <f t="shared" si="67"/>
        <v>0</v>
      </c>
      <c r="Z184" s="11"/>
      <c r="AA184" s="12">
        <f t="shared" si="68"/>
        <v>0</v>
      </c>
      <c r="AB184" s="40">
        <f t="shared" si="69"/>
        <v>845</v>
      </c>
      <c r="AC184" s="11"/>
    </row>
    <row r="185" spans="1:29" ht="15">
      <c r="A185" s="11">
        <v>182</v>
      </c>
      <c r="B185" s="20" t="s">
        <v>47</v>
      </c>
      <c r="C185" s="20" t="s">
        <v>512</v>
      </c>
      <c r="D185" s="39" t="s">
        <v>48</v>
      </c>
      <c r="E185" s="39" t="s">
        <v>49</v>
      </c>
      <c r="F185" s="7" t="s">
        <v>5</v>
      </c>
      <c r="G185" s="7">
        <v>7.5</v>
      </c>
      <c r="H185" s="7">
        <f t="shared" si="60"/>
        <v>825</v>
      </c>
      <c r="I185" s="8" t="s">
        <v>5</v>
      </c>
      <c r="J185" s="9" t="str">
        <f t="shared" si="61"/>
        <v>ΟΚ</v>
      </c>
      <c r="K185" s="9" t="s">
        <v>13</v>
      </c>
      <c r="L185" s="9"/>
      <c r="M185" s="9"/>
      <c r="N185" s="11"/>
      <c r="O185" s="11">
        <f t="shared" si="62"/>
        <v>0</v>
      </c>
      <c r="P185" s="11"/>
      <c r="Q185" s="11">
        <f t="shared" si="63"/>
        <v>0</v>
      </c>
      <c r="R185" s="11"/>
      <c r="S185" s="11">
        <f t="shared" si="64"/>
        <v>0</v>
      </c>
      <c r="T185" s="11"/>
      <c r="U185" s="11">
        <f t="shared" si="65"/>
        <v>0</v>
      </c>
      <c r="V185" s="11"/>
      <c r="W185" s="11">
        <f t="shared" si="66"/>
        <v>0</v>
      </c>
      <c r="X185" s="11"/>
      <c r="Y185" s="11">
        <f t="shared" si="67"/>
        <v>0</v>
      </c>
      <c r="Z185" s="11"/>
      <c r="AA185" s="12">
        <f t="shared" si="68"/>
        <v>0</v>
      </c>
      <c r="AB185" s="40">
        <f t="shared" si="69"/>
        <v>825</v>
      </c>
      <c r="AC185" s="11"/>
    </row>
    <row r="186" spans="1:29" ht="15">
      <c r="A186" s="11">
        <v>183</v>
      </c>
      <c r="B186" s="20" t="s">
        <v>140</v>
      </c>
      <c r="C186" s="20" t="s">
        <v>547</v>
      </c>
      <c r="D186" s="39" t="s">
        <v>141</v>
      </c>
      <c r="E186" s="39" t="s">
        <v>127</v>
      </c>
      <c r="F186" s="7" t="s">
        <v>5</v>
      </c>
      <c r="G186" s="7">
        <v>7.5</v>
      </c>
      <c r="H186" s="7">
        <f t="shared" si="60"/>
        <v>825</v>
      </c>
      <c r="I186" s="8" t="s">
        <v>5</v>
      </c>
      <c r="J186" s="9" t="str">
        <f t="shared" si="61"/>
        <v>ΟΚ</v>
      </c>
      <c r="K186" s="9" t="s">
        <v>13</v>
      </c>
      <c r="L186" s="9"/>
      <c r="M186" s="9"/>
      <c r="N186" s="11"/>
      <c r="O186" s="11">
        <f t="shared" si="62"/>
        <v>0</v>
      </c>
      <c r="P186" s="11"/>
      <c r="Q186" s="11">
        <f t="shared" si="63"/>
        <v>0</v>
      </c>
      <c r="R186" s="11"/>
      <c r="S186" s="11">
        <f t="shared" si="64"/>
        <v>0</v>
      </c>
      <c r="T186" s="11"/>
      <c r="U186" s="11">
        <f t="shared" si="65"/>
        <v>0</v>
      </c>
      <c r="V186" s="11"/>
      <c r="W186" s="11">
        <f t="shared" si="66"/>
        <v>0</v>
      </c>
      <c r="X186" s="11"/>
      <c r="Y186" s="11">
        <f t="shared" si="67"/>
        <v>0</v>
      </c>
      <c r="Z186" s="11"/>
      <c r="AA186" s="12">
        <f t="shared" si="68"/>
        <v>0</v>
      </c>
      <c r="AB186" s="40">
        <f t="shared" si="69"/>
        <v>825</v>
      </c>
      <c r="AC186" s="53"/>
    </row>
    <row r="187" spans="1:29" ht="15">
      <c r="A187" s="11">
        <v>184</v>
      </c>
      <c r="B187" s="20" t="s">
        <v>189</v>
      </c>
      <c r="C187" s="20" t="s">
        <v>569</v>
      </c>
      <c r="D187" s="39" t="s">
        <v>190</v>
      </c>
      <c r="E187" s="39" t="s">
        <v>191</v>
      </c>
      <c r="F187" s="7" t="s">
        <v>5</v>
      </c>
      <c r="G187" s="7">
        <v>7</v>
      </c>
      <c r="H187" s="7">
        <f t="shared" si="60"/>
        <v>770</v>
      </c>
      <c r="I187" s="8" t="s">
        <v>5</v>
      </c>
      <c r="J187" s="9" t="str">
        <f t="shared" si="61"/>
        <v>ΟΚ</v>
      </c>
      <c r="K187" s="9" t="s">
        <v>13</v>
      </c>
      <c r="L187" s="9"/>
      <c r="M187" s="9"/>
      <c r="N187" s="11"/>
      <c r="O187" s="11">
        <f t="shared" si="62"/>
        <v>0</v>
      </c>
      <c r="P187" s="11"/>
      <c r="Q187" s="11">
        <f t="shared" si="63"/>
        <v>0</v>
      </c>
      <c r="R187" s="11"/>
      <c r="S187" s="11">
        <f t="shared" si="64"/>
        <v>0</v>
      </c>
      <c r="T187" s="11"/>
      <c r="U187" s="11">
        <f t="shared" si="65"/>
        <v>0</v>
      </c>
      <c r="V187" s="11"/>
      <c r="W187" s="11">
        <f t="shared" si="66"/>
        <v>0</v>
      </c>
      <c r="X187" s="11"/>
      <c r="Y187" s="11">
        <f t="shared" si="67"/>
        <v>0</v>
      </c>
      <c r="Z187" s="11"/>
      <c r="AA187" s="12">
        <f t="shared" si="68"/>
        <v>0</v>
      </c>
      <c r="AB187" s="40">
        <f t="shared" si="69"/>
        <v>770</v>
      </c>
      <c r="AC187" s="11"/>
    </row>
    <row r="188" spans="1:29" ht="15">
      <c r="A188" s="11">
        <v>185</v>
      </c>
      <c r="B188" s="20" t="s">
        <v>175</v>
      </c>
      <c r="C188" s="20" t="s">
        <v>562</v>
      </c>
      <c r="D188" s="39" t="s">
        <v>176</v>
      </c>
      <c r="E188" s="39" t="s">
        <v>177</v>
      </c>
      <c r="F188" s="7" t="s">
        <v>5</v>
      </c>
      <c r="G188" s="7">
        <v>6</v>
      </c>
      <c r="H188" s="7">
        <f t="shared" si="60"/>
        <v>660</v>
      </c>
      <c r="I188" s="8" t="s">
        <v>5</v>
      </c>
      <c r="J188" s="9" t="str">
        <f t="shared" si="61"/>
        <v>ΟΚ</v>
      </c>
      <c r="K188" s="9" t="s">
        <v>13</v>
      </c>
      <c r="L188" s="9"/>
      <c r="M188" s="9"/>
      <c r="N188" s="11"/>
      <c r="O188" s="11">
        <f t="shared" si="62"/>
        <v>0</v>
      </c>
      <c r="P188" s="11"/>
      <c r="Q188" s="11">
        <f t="shared" si="63"/>
        <v>0</v>
      </c>
      <c r="R188" s="11"/>
      <c r="S188" s="11">
        <f t="shared" si="64"/>
        <v>0</v>
      </c>
      <c r="T188" s="11"/>
      <c r="U188" s="11">
        <f t="shared" si="65"/>
        <v>0</v>
      </c>
      <c r="V188" s="11" t="s">
        <v>5</v>
      </c>
      <c r="W188" s="11">
        <f t="shared" si="66"/>
        <v>100</v>
      </c>
      <c r="X188" s="11"/>
      <c r="Y188" s="11">
        <f t="shared" si="67"/>
        <v>0</v>
      </c>
      <c r="Z188" s="11"/>
      <c r="AA188" s="12">
        <f t="shared" si="68"/>
        <v>0</v>
      </c>
      <c r="AB188" s="40">
        <f t="shared" si="69"/>
        <v>760</v>
      </c>
      <c r="AC188" s="11"/>
    </row>
    <row r="189" spans="1:29" ht="15">
      <c r="A189" s="11">
        <v>186</v>
      </c>
      <c r="B189" s="20" t="s">
        <v>350</v>
      </c>
      <c r="C189" s="20" t="s">
        <v>646</v>
      </c>
      <c r="D189" s="39" t="s">
        <v>351</v>
      </c>
      <c r="E189" s="39" t="s">
        <v>92</v>
      </c>
      <c r="F189" s="7" t="s">
        <v>5</v>
      </c>
      <c r="G189" s="7">
        <v>6</v>
      </c>
      <c r="H189" s="7">
        <f t="shared" si="60"/>
        <v>660</v>
      </c>
      <c r="I189" s="8" t="s">
        <v>5</v>
      </c>
      <c r="J189" s="9" t="str">
        <f t="shared" si="61"/>
        <v>ΟΚ</v>
      </c>
      <c r="K189" s="9" t="s">
        <v>13</v>
      </c>
      <c r="L189" s="9"/>
      <c r="M189" s="9"/>
      <c r="N189" s="11"/>
      <c r="O189" s="11">
        <f t="shared" si="62"/>
        <v>0</v>
      </c>
      <c r="P189" s="11"/>
      <c r="Q189" s="11">
        <f t="shared" si="63"/>
        <v>0</v>
      </c>
      <c r="R189" s="11"/>
      <c r="S189" s="11">
        <f t="shared" si="64"/>
        <v>0</v>
      </c>
      <c r="T189" s="11"/>
      <c r="U189" s="11">
        <f t="shared" si="65"/>
        <v>0</v>
      </c>
      <c r="V189" s="11" t="s">
        <v>5</v>
      </c>
      <c r="W189" s="11">
        <f t="shared" si="66"/>
        <v>100</v>
      </c>
      <c r="X189" s="11"/>
      <c r="Y189" s="11">
        <f t="shared" si="67"/>
        <v>0</v>
      </c>
      <c r="Z189" s="11"/>
      <c r="AA189" s="12">
        <f t="shared" si="68"/>
        <v>0</v>
      </c>
      <c r="AB189" s="40">
        <f t="shared" si="69"/>
        <v>760</v>
      </c>
      <c r="AC189" s="11"/>
    </row>
    <row r="190" spans="1:29" ht="15">
      <c r="A190" s="11">
        <v>187</v>
      </c>
      <c r="B190" s="20" t="s">
        <v>185</v>
      </c>
      <c r="C190" s="20" t="s">
        <v>567</v>
      </c>
      <c r="D190" s="39" t="s">
        <v>186</v>
      </c>
      <c r="E190" s="39" t="s">
        <v>127</v>
      </c>
      <c r="F190" s="7" t="s">
        <v>5</v>
      </c>
      <c r="G190" s="7">
        <v>6.88</v>
      </c>
      <c r="H190" s="7">
        <f t="shared" si="60"/>
        <v>756.8</v>
      </c>
      <c r="I190" s="8" t="s">
        <v>5</v>
      </c>
      <c r="J190" s="9" t="str">
        <f t="shared" si="61"/>
        <v>ΟΚ</v>
      </c>
      <c r="K190" s="9" t="s">
        <v>13</v>
      </c>
      <c r="L190" s="9"/>
      <c r="M190" s="9"/>
      <c r="N190" s="11"/>
      <c r="O190" s="11">
        <f t="shared" si="62"/>
        <v>0</v>
      </c>
      <c r="P190" s="11"/>
      <c r="Q190" s="11">
        <f t="shared" si="63"/>
        <v>0</v>
      </c>
      <c r="R190" s="11"/>
      <c r="S190" s="11">
        <f t="shared" si="64"/>
        <v>0</v>
      </c>
      <c r="T190" s="11"/>
      <c r="U190" s="11">
        <f t="shared" si="65"/>
        <v>0</v>
      </c>
      <c r="V190" s="11"/>
      <c r="W190" s="11">
        <f t="shared" si="66"/>
        <v>0</v>
      </c>
      <c r="X190" s="11"/>
      <c r="Y190" s="11">
        <f t="shared" si="67"/>
        <v>0</v>
      </c>
      <c r="Z190" s="11"/>
      <c r="AA190" s="12">
        <f t="shared" si="68"/>
        <v>0</v>
      </c>
      <c r="AB190" s="40">
        <f t="shared" si="69"/>
        <v>756.8</v>
      </c>
      <c r="AC190" s="11"/>
    </row>
    <row r="191" spans="1:29" ht="15">
      <c r="A191" s="11">
        <v>188</v>
      </c>
      <c r="B191" s="20" t="s">
        <v>479</v>
      </c>
      <c r="C191" s="20" t="s">
        <v>702</v>
      </c>
      <c r="D191" s="39" t="s">
        <v>480</v>
      </c>
      <c r="E191" s="39" t="s">
        <v>100</v>
      </c>
      <c r="F191" s="7" t="s">
        <v>5</v>
      </c>
      <c r="G191" s="7">
        <v>5.5</v>
      </c>
      <c r="H191" s="7">
        <f t="shared" si="60"/>
        <v>605</v>
      </c>
      <c r="I191" s="8" t="s">
        <v>5</v>
      </c>
      <c r="J191" s="9" t="str">
        <f t="shared" si="61"/>
        <v>ΟΚ</v>
      </c>
      <c r="K191" s="9" t="s">
        <v>13</v>
      </c>
      <c r="L191" s="9"/>
      <c r="M191" s="9"/>
      <c r="N191" s="11"/>
      <c r="O191" s="11">
        <f t="shared" si="62"/>
        <v>0</v>
      </c>
      <c r="P191" s="11"/>
      <c r="Q191" s="11">
        <f t="shared" si="63"/>
        <v>0</v>
      </c>
      <c r="R191" s="11" t="s">
        <v>6</v>
      </c>
      <c r="S191" s="11">
        <f t="shared" si="64"/>
        <v>50</v>
      </c>
      <c r="T191" s="11"/>
      <c r="U191" s="11">
        <f t="shared" si="65"/>
        <v>0</v>
      </c>
      <c r="V191" s="11" t="s">
        <v>5</v>
      </c>
      <c r="W191" s="11">
        <f t="shared" si="66"/>
        <v>100</v>
      </c>
      <c r="X191" s="11"/>
      <c r="Y191" s="11">
        <f t="shared" si="67"/>
        <v>0</v>
      </c>
      <c r="Z191" s="11"/>
      <c r="AA191" s="12">
        <f t="shared" si="68"/>
        <v>0</v>
      </c>
      <c r="AB191" s="40">
        <f t="shared" si="69"/>
        <v>755</v>
      </c>
      <c r="AC191" s="11"/>
    </row>
    <row r="192" spans="1:29" ht="15">
      <c r="A192" s="11">
        <v>189</v>
      </c>
      <c r="B192" s="20" t="s">
        <v>254</v>
      </c>
      <c r="C192" s="20" t="s">
        <v>597</v>
      </c>
      <c r="D192" s="39" t="s">
        <v>255</v>
      </c>
      <c r="E192" s="39" t="s">
        <v>256</v>
      </c>
      <c r="F192" s="7" t="s">
        <v>5</v>
      </c>
      <c r="G192" s="7">
        <v>5.86</v>
      </c>
      <c r="H192" s="7">
        <f t="shared" si="60"/>
        <v>644.6</v>
      </c>
      <c r="I192" s="8" t="s">
        <v>5</v>
      </c>
      <c r="J192" s="9" t="str">
        <f t="shared" si="61"/>
        <v>ΟΚ</v>
      </c>
      <c r="K192" s="9" t="s">
        <v>13</v>
      </c>
      <c r="L192" s="9" t="s">
        <v>5</v>
      </c>
      <c r="M192" s="9"/>
      <c r="N192" s="11"/>
      <c r="O192" s="11">
        <f t="shared" si="62"/>
        <v>0</v>
      </c>
      <c r="P192" s="11"/>
      <c r="Q192" s="11">
        <f t="shared" si="63"/>
        <v>0</v>
      </c>
      <c r="R192" s="11"/>
      <c r="S192" s="11">
        <f t="shared" si="64"/>
        <v>0</v>
      </c>
      <c r="T192" s="11"/>
      <c r="U192" s="11">
        <f t="shared" si="65"/>
        <v>0</v>
      </c>
      <c r="V192" s="11" t="s">
        <v>5</v>
      </c>
      <c r="W192" s="11">
        <f t="shared" si="66"/>
        <v>100</v>
      </c>
      <c r="X192" s="11"/>
      <c r="Y192" s="11">
        <f t="shared" si="67"/>
        <v>0</v>
      </c>
      <c r="Z192" s="11"/>
      <c r="AA192" s="12">
        <f t="shared" si="68"/>
        <v>0</v>
      </c>
      <c r="AB192" s="40">
        <f t="shared" si="69"/>
        <v>744.6</v>
      </c>
      <c r="AC192" s="11"/>
    </row>
    <row r="193" spans="1:29" ht="15">
      <c r="A193" s="11">
        <v>190</v>
      </c>
      <c r="B193" s="20" t="s">
        <v>284</v>
      </c>
      <c r="C193" s="20" t="s">
        <v>612</v>
      </c>
      <c r="D193" s="39" t="s">
        <v>285</v>
      </c>
      <c r="E193" s="39" t="s">
        <v>286</v>
      </c>
      <c r="F193" s="7" t="s">
        <v>5</v>
      </c>
      <c r="G193" s="7">
        <v>6.5</v>
      </c>
      <c r="H193" s="7">
        <f t="shared" si="60"/>
        <v>715</v>
      </c>
      <c r="I193" s="8" t="s">
        <v>5</v>
      </c>
      <c r="J193" s="9" t="str">
        <f t="shared" si="61"/>
        <v>ΟΚ</v>
      </c>
      <c r="K193" s="9" t="s">
        <v>13</v>
      </c>
      <c r="L193" s="9"/>
      <c r="M193" s="9"/>
      <c r="N193" s="11"/>
      <c r="O193" s="11">
        <f t="shared" si="62"/>
        <v>0</v>
      </c>
      <c r="P193" s="11"/>
      <c r="Q193" s="11">
        <f t="shared" si="63"/>
        <v>0</v>
      </c>
      <c r="R193" s="11"/>
      <c r="S193" s="11">
        <f t="shared" si="64"/>
        <v>0</v>
      </c>
      <c r="T193" s="11"/>
      <c r="U193" s="11">
        <f t="shared" si="65"/>
        <v>0</v>
      </c>
      <c r="V193" s="11"/>
      <c r="W193" s="11">
        <f t="shared" si="66"/>
        <v>0</v>
      </c>
      <c r="X193" s="11"/>
      <c r="Y193" s="11">
        <f t="shared" si="67"/>
        <v>0</v>
      </c>
      <c r="Z193" s="11"/>
      <c r="AA193" s="12">
        <f t="shared" si="68"/>
        <v>0</v>
      </c>
      <c r="AB193" s="40">
        <f t="shared" si="69"/>
        <v>715</v>
      </c>
      <c r="AC193" s="11"/>
    </row>
    <row r="194" spans="1:29" ht="15">
      <c r="A194" s="11">
        <v>191</v>
      </c>
      <c r="B194" s="20" t="s">
        <v>626</v>
      </c>
      <c r="C194" s="20" t="s">
        <v>627</v>
      </c>
      <c r="D194" s="54" t="s">
        <v>311</v>
      </c>
      <c r="E194" s="54" t="s">
        <v>139</v>
      </c>
      <c r="F194" s="7" t="s">
        <v>5</v>
      </c>
      <c r="G194" s="7">
        <v>6.45</v>
      </c>
      <c r="H194" s="7">
        <f t="shared" si="60"/>
        <v>709.5</v>
      </c>
      <c r="I194" s="8" t="s">
        <v>5</v>
      </c>
      <c r="J194" s="9" t="str">
        <f t="shared" si="61"/>
        <v>ΟΚ</v>
      </c>
      <c r="K194" s="9" t="s">
        <v>13</v>
      </c>
      <c r="L194" s="9"/>
      <c r="M194" s="9"/>
      <c r="N194" s="11"/>
      <c r="O194" s="11">
        <f t="shared" si="62"/>
        <v>0</v>
      </c>
      <c r="P194" s="11"/>
      <c r="Q194" s="11">
        <f t="shared" si="63"/>
        <v>0</v>
      </c>
      <c r="R194" s="11"/>
      <c r="S194" s="11">
        <f t="shared" si="64"/>
        <v>0</v>
      </c>
      <c r="T194" s="11"/>
      <c r="U194" s="11">
        <f t="shared" si="65"/>
        <v>0</v>
      </c>
      <c r="V194" s="11"/>
      <c r="W194" s="11">
        <f t="shared" si="66"/>
        <v>0</v>
      </c>
      <c r="X194" s="11"/>
      <c r="Y194" s="11">
        <f t="shared" si="67"/>
        <v>0</v>
      </c>
      <c r="Z194" s="11"/>
      <c r="AA194" s="12">
        <f t="shared" si="68"/>
        <v>0</v>
      </c>
      <c r="AB194" s="40">
        <f t="shared" si="69"/>
        <v>709.5</v>
      </c>
      <c r="AC194" s="11"/>
    </row>
    <row r="195" spans="1:29" ht="15">
      <c r="A195" s="11">
        <v>192</v>
      </c>
      <c r="B195" s="20" t="s">
        <v>178</v>
      </c>
      <c r="C195" s="20" t="s">
        <v>564</v>
      </c>
      <c r="D195" s="39" t="s">
        <v>563</v>
      </c>
      <c r="E195" s="39" t="s">
        <v>46</v>
      </c>
      <c r="F195" s="7" t="s">
        <v>5</v>
      </c>
      <c r="G195" s="7">
        <v>5.5</v>
      </c>
      <c r="H195" s="7">
        <f t="shared" si="60"/>
        <v>605</v>
      </c>
      <c r="I195" s="8" t="s">
        <v>5</v>
      </c>
      <c r="J195" s="9" t="str">
        <f t="shared" si="61"/>
        <v>ΟΚ</v>
      </c>
      <c r="K195" s="9" t="s">
        <v>13</v>
      </c>
      <c r="L195" s="9"/>
      <c r="M195" s="9" t="s">
        <v>5</v>
      </c>
      <c r="N195" s="11"/>
      <c r="O195" s="11">
        <f t="shared" si="62"/>
        <v>0</v>
      </c>
      <c r="P195" s="11"/>
      <c r="Q195" s="11">
        <f t="shared" si="63"/>
        <v>0</v>
      </c>
      <c r="R195" s="11"/>
      <c r="S195" s="11">
        <f t="shared" si="64"/>
        <v>0</v>
      </c>
      <c r="T195" s="11"/>
      <c r="U195" s="11">
        <f t="shared" si="65"/>
        <v>0</v>
      </c>
      <c r="V195" s="11" t="s">
        <v>5</v>
      </c>
      <c r="W195" s="11">
        <f t="shared" si="66"/>
        <v>100</v>
      </c>
      <c r="X195" s="11"/>
      <c r="Y195" s="11">
        <f t="shared" si="67"/>
        <v>0</v>
      </c>
      <c r="Z195" s="11"/>
      <c r="AA195" s="12">
        <f t="shared" si="68"/>
        <v>0</v>
      </c>
      <c r="AB195" s="40">
        <f t="shared" si="69"/>
        <v>705</v>
      </c>
      <c r="AC195" s="11"/>
    </row>
    <row r="196" spans="1:29" ht="15">
      <c r="A196" s="11">
        <v>193</v>
      </c>
      <c r="B196" s="20" t="s">
        <v>343</v>
      </c>
      <c r="C196" s="20" t="s">
        <v>643</v>
      </c>
      <c r="D196" s="39" t="s">
        <v>344</v>
      </c>
      <c r="E196" s="39" t="s">
        <v>58</v>
      </c>
      <c r="F196" s="7" t="s">
        <v>5</v>
      </c>
      <c r="G196" s="7">
        <v>5.35</v>
      </c>
      <c r="H196" s="7">
        <f>G196*110</f>
        <v>588.5</v>
      </c>
      <c r="I196" s="8" t="s">
        <v>5</v>
      </c>
      <c r="J196" s="9" t="str">
        <f>IF(AND(F196="ΝΑΙ",I196="ΝΑΙ"),"ΟΚ","ΑΠΟΡΡΙΠΤΕΤΑΙ")</f>
        <v>ΟΚ</v>
      </c>
      <c r="K196" s="9" t="s">
        <v>13</v>
      </c>
      <c r="L196" s="9"/>
      <c r="M196" s="9"/>
      <c r="N196" s="11"/>
      <c r="O196" s="11">
        <f>IF(N196="ΑΡΙΣΤΗ",70,IF(N196="ΠΟΛΥ ΚΑΛΗ",50,IF(N196="ΚΑΛΗ",30,)))</f>
        <v>0</v>
      </c>
      <c r="P196" s="11"/>
      <c r="Q196" s="11">
        <f>IF(P196="ΑΡΙΣΤΗ",70,IF(P196="ΠΟΛΥ ΚΑΛΗ",50,IF(P196="ΚΑΛΗ",30,)))</f>
        <v>0</v>
      </c>
      <c r="R196" s="11"/>
      <c r="S196" s="11">
        <f>IF(R196="ΑΡΙΣΤΗ",70,IF(R196="ΠΟΛΥ ΚΑΛΗ",50,IF(R196="ΚΑΛΗ",30,)))</f>
        <v>0</v>
      </c>
      <c r="T196" s="11"/>
      <c r="U196" s="11">
        <f>IF(T196="ΝΑΙ",150,0)</f>
        <v>0</v>
      </c>
      <c r="V196" s="11"/>
      <c r="W196" s="11">
        <f>IF(V196="ΝΑΙ",100,0)</f>
        <v>0</v>
      </c>
      <c r="X196" s="11"/>
      <c r="Y196" s="11">
        <f>X196*17</f>
        <v>0</v>
      </c>
      <c r="Z196" s="11"/>
      <c r="AA196" s="12">
        <f>Z196*7</f>
        <v>0</v>
      </c>
      <c r="AB196" s="40">
        <f>H196+U196+O196+Q196+S196+W196+Y196+AA196</f>
        <v>588.5</v>
      </c>
      <c r="AC196" s="11"/>
    </row>
    <row r="197" spans="1:29" ht="15">
      <c r="A197" s="11">
        <v>194</v>
      </c>
      <c r="B197" s="51" t="s">
        <v>716</v>
      </c>
      <c r="C197" s="51" t="s">
        <v>554</v>
      </c>
      <c r="D197" s="52" t="s">
        <v>158</v>
      </c>
      <c r="E197" s="52" t="s">
        <v>159</v>
      </c>
      <c r="F197" s="33" t="s">
        <v>5</v>
      </c>
      <c r="G197" s="33">
        <v>5</v>
      </c>
      <c r="H197" s="33">
        <f>G197*110</f>
        <v>550</v>
      </c>
      <c r="I197" s="34" t="s">
        <v>5</v>
      </c>
      <c r="J197" s="35" t="str">
        <f>IF(AND(F197="ΝΑΙ",I197="ΝΑΙ"),"ΟΚ","ΑΠΟΡΡΙΠΤΕΤΑΙ")</f>
        <v>ΟΚ</v>
      </c>
      <c r="K197" s="35" t="s">
        <v>13</v>
      </c>
      <c r="L197" s="35"/>
      <c r="M197" s="35"/>
      <c r="N197" s="31"/>
      <c r="O197" s="31">
        <f>IF(N197="ΑΡΙΣΤΗ",70,IF(N197="ΠΟΛΥ ΚΑΛΗ",50,IF(N197="ΚΑΛΗ",30,)))</f>
        <v>0</v>
      </c>
      <c r="P197" s="31"/>
      <c r="Q197" s="31">
        <f>IF(P197="ΑΡΙΣΤΗ",70,IF(P197="ΠΟΛΥ ΚΑΛΗ",50,IF(P197="ΚΑΛΗ",30,)))</f>
        <v>0</v>
      </c>
      <c r="R197" s="31" t="s">
        <v>3</v>
      </c>
      <c r="S197" s="31">
        <f>IF(R197="ΑΡΙΣΤΗ",70,IF(R197="ΠΟΛΥ ΚΑΛΗ",50,IF(R197="ΚΑΛΗ",30,)))</f>
        <v>30</v>
      </c>
      <c r="T197" s="31" t="s">
        <v>13</v>
      </c>
      <c r="U197" s="31">
        <f>IF(T197="ΝΑΙ",150,0)</f>
        <v>0</v>
      </c>
      <c r="V197" s="31"/>
      <c r="W197" s="31">
        <f>IF(V197="ΝΑΙ",100,0)</f>
        <v>0</v>
      </c>
      <c r="X197" s="31"/>
      <c r="Y197" s="31">
        <f>X197*17</f>
        <v>0</v>
      </c>
      <c r="Z197" s="31"/>
      <c r="AA197" s="36">
        <f>Z197*7</f>
        <v>0</v>
      </c>
      <c r="AB197" s="37">
        <f>H197+U197+O197+Q197+S197+W197+Y197+AA197</f>
        <v>580</v>
      </c>
      <c r="AC197" s="31"/>
    </row>
  </sheetData>
  <sheetProtection password="EB34" sheet="1" objects="1" scenarios="1"/>
  <mergeCells count="4">
    <mergeCell ref="A1:E1"/>
    <mergeCell ref="A2:E2"/>
    <mergeCell ref="F2:I2"/>
    <mergeCell ref="N2:AA2"/>
  </mergeCells>
  <dataValidations count="5">
    <dataValidation type="whole" allowBlank="1" showInputMessage="1" showErrorMessage="1" errorTitle="ΠΡΟΣΟΧΗ!" error="ΑΠΟ 1 ΕΩΣ 24 ΜΗΝΕΣ" sqref="X4:X197">
      <formula1>1</formula1>
      <formula2>24</formula2>
    </dataValidation>
    <dataValidation type="decimal" allowBlank="1" showInputMessage="1" showErrorMessage="1" sqref="G4:G197">
      <formula1>5</formula1>
      <formula2>10</formula2>
    </dataValidation>
    <dataValidation type="list" allowBlank="1" showInputMessage="1" showErrorMessage="1" sqref="I4:I197 T4:T197 V4:V197 F4:F197 K4:M197">
      <formula1>$AL$16:$AL$17</formula1>
    </dataValidation>
    <dataValidation type="list" allowBlank="1" showInputMessage="1" showErrorMessage="1" sqref="N4:N197 R4:R197 P4:P197">
      <formula1>$AM$16:$AM$18</formula1>
    </dataValidation>
    <dataValidation type="whole" allowBlank="1" showInputMessage="1" showErrorMessage="1" errorTitle="ΠΡΟΣΟΧΗ!" error="ΑΠΟ 1 ΕΩΣ 84 ΜΗΝΕΣ" sqref="Z4:Z197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2"/>
  <sheetViews>
    <sheetView workbookViewId="0" topLeftCell="A1">
      <selection activeCell="D4" sqref="A1:AC22"/>
    </sheetView>
  </sheetViews>
  <sheetFormatPr defaultColWidth="9.140625" defaultRowHeight="15"/>
  <cols>
    <col min="1" max="1" width="4.8515625" style="1" customWidth="1"/>
    <col min="2" max="3" width="16.421875" style="1" customWidth="1"/>
    <col min="4" max="4" width="30.421875" style="1" customWidth="1"/>
    <col min="5" max="5" width="25.28125" style="1" customWidth="1"/>
    <col min="6" max="7" width="9.7109375" style="1" customWidth="1"/>
    <col min="8" max="8" width="7.28125" style="1" customWidth="1"/>
    <col min="9" max="9" width="15.28125" style="1" customWidth="1"/>
    <col min="10" max="10" width="15.00390625" style="1" customWidth="1"/>
    <col min="11" max="12" width="14.00390625" style="1" customWidth="1"/>
    <col min="13" max="13" width="11.57421875" style="1" customWidth="1"/>
    <col min="14" max="14" width="10.00390625" style="1" customWidth="1"/>
    <col min="15" max="15" width="7.28125" style="1" customWidth="1"/>
    <col min="16" max="16" width="10.00390625" style="1" customWidth="1"/>
    <col min="17" max="17" width="7.28125" style="1" customWidth="1"/>
    <col min="18" max="18" width="11.421875" style="1" bestFit="1" customWidth="1"/>
    <col min="19" max="19" width="7.28125" style="1" customWidth="1"/>
    <col min="20" max="20" width="11.140625" style="1" customWidth="1"/>
    <col min="21" max="21" width="7.28125" style="1" customWidth="1"/>
    <col min="22" max="22" width="11.00390625" style="1" customWidth="1"/>
    <col min="23" max="23" width="7.28125" style="1" customWidth="1"/>
    <col min="24" max="24" width="17.140625" style="1" customWidth="1"/>
    <col min="25" max="25" width="7.28125" style="1" customWidth="1"/>
    <col min="26" max="26" width="13.7109375" style="1" customWidth="1"/>
    <col min="27" max="27" width="7.8515625" style="1" customWidth="1"/>
    <col min="28" max="28" width="9.57421875" style="1" customWidth="1"/>
    <col min="29" max="29" width="26.00390625" style="1" customWidth="1"/>
    <col min="30" max="37" width="9.140625" style="1" customWidth="1"/>
    <col min="38" max="39" width="9.140625" style="1" hidden="1" customWidth="1"/>
    <col min="40" max="16384" width="9.140625" style="1" customWidth="1"/>
  </cols>
  <sheetData>
    <row r="1" spans="1:29" ht="55.5" customHeight="1">
      <c r="A1" s="5" t="s">
        <v>739</v>
      </c>
      <c r="B1" s="6"/>
      <c r="C1" s="6"/>
      <c r="D1" s="6"/>
      <c r="E1" s="6"/>
      <c r="F1" s="7"/>
      <c r="G1" s="7"/>
      <c r="H1" s="7"/>
      <c r="I1" s="8"/>
      <c r="J1" s="9"/>
      <c r="K1" s="9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7"/>
      <c r="AC1" s="11"/>
    </row>
    <row r="2" spans="1:29" s="2" customFormat="1" ht="15.75">
      <c r="A2" s="14" t="s">
        <v>7</v>
      </c>
      <c r="B2" s="15"/>
      <c r="C2" s="15"/>
      <c r="D2" s="15"/>
      <c r="E2" s="15"/>
      <c r="F2" s="15" t="s">
        <v>0</v>
      </c>
      <c r="G2" s="15"/>
      <c r="H2" s="15"/>
      <c r="I2" s="16"/>
      <c r="J2" s="17"/>
      <c r="K2" s="17"/>
      <c r="L2" s="18"/>
      <c r="M2" s="17"/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49"/>
      <c r="AC2" s="19"/>
    </row>
    <row r="3" spans="1:29" s="3" customFormat="1" ht="94.5" customHeight="1">
      <c r="A3" s="20" t="s">
        <v>1</v>
      </c>
      <c r="B3" s="20" t="s">
        <v>26</v>
      </c>
      <c r="C3" s="21"/>
      <c r="D3" s="21" t="s">
        <v>8</v>
      </c>
      <c r="E3" s="20" t="s">
        <v>9</v>
      </c>
      <c r="F3" s="20" t="s">
        <v>16</v>
      </c>
      <c r="G3" s="22" t="s">
        <v>11</v>
      </c>
      <c r="H3" s="22" t="s">
        <v>4</v>
      </c>
      <c r="I3" s="23" t="s">
        <v>17</v>
      </c>
      <c r="J3" s="24"/>
      <c r="K3" s="25" t="s">
        <v>12</v>
      </c>
      <c r="L3" s="26" t="s">
        <v>14</v>
      </c>
      <c r="M3" s="27" t="s">
        <v>15</v>
      </c>
      <c r="N3" s="20" t="s">
        <v>18</v>
      </c>
      <c r="O3" s="20" t="s">
        <v>4</v>
      </c>
      <c r="P3" s="20" t="s">
        <v>19</v>
      </c>
      <c r="Q3" s="20" t="s">
        <v>4</v>
      </c>
      <c r="R3" s="20" t="s">
        <v>20</v>
      </c>
      <c r="S3" s="21" t="s">
        <v>4</v>
      </c>
      <c r="T3" s="20" t="s">
        <v>21</v>
      </c>
      <c r="U3" s="20" t="s">
        <v>4</v>
      </c>
      <c r="V3" s="20" t="s">
        <v>22</v>
      </c>
      <c r="W3" s="20" t="s">
        <v>4</v>
      </c>
      <c r="X3" s="20" t="s">
        <v>23</v>
      </c>
      <c r="Y3" s="20" t="s">
        <v>4</v>
      </c>
      <c r="Z3" s="20" t="s">
        <v>24</v>
      </c>
      <c r="AA3" s="28" t="s">
        <v>4</v>
      </c>
      <c r="AB3" s="29" t="s">
        <v>10</v>
      </c>
      <c r="AC3" s="30" t="s">
        <v>505</v>
      </c>
    </row>
    <row r="4" spans="1:39" s="4" customFormat="1" ht="15">
      <c r="A4" s="31">
        <v>1</v>
      </c>
      <c r="B4" s="51" t="s">
        <v>205</v>
      </c>
      <c r="C4" s="51" t="s">
        <v>575</v>
      </c>
      <c r="D4" s="52" t="s">
        <v>206</v>
      </c>
      <c r="E4" s="52" t="s">
        <v>207</v>
      </c>
      <c r="F4" s="33" t="s">
        <v>5</v>
      </c>
      <c r="G4" s="33">
        <v>6.5</v>
      </c>
      <c r="H4" s="33">
        <f aca="true" t="shared" si="0" ref="H4:H22">G4*110</f>
        <v>715</v>
      </c>
      <c r="I4" s="34" t="s">
        <v>5</v>
      </c>
      <c r="J4" s="35" t="str">
        <f aca="true" t="shared" si="1" ref="J4:J22">IF(AND(F4="ΝΑΙ",I4="ΝΑΙ"),"ΟΚ","ΑΠΟΡΡΙΠΤΕΤΑΙ")</f>
        <v>ΟΚ</v>
      </c>
      <c r="K4" s="35" t="s">
        <v>5</v>
      </c>
      <c r="L4" s="35" t="s">
        <v>5</v>
      </c>
      <c r="M4" s="35"/>
      <c r="N4" s="31"/>
      <c r="O4" s="31">
        <f aca="true" t="shared" si="2" ref="O4:O22">IF(N4="ΑΡΙΣΤΗ",70,IF(N4="ΠΟΛΥ ΚΑΛΗ",50,IF(N4="ΚΑΛΗ",30,)))</f>
        <v>0</v>
      </c>
      <c r="P4" s="31"/>
      <c r="Q4" s="31">
        <f aca="true" t="shared" si="3" ref="Q4:Q22">IF(P4="ΑΡΙΣΤΗ",70,IF(P4="ΠΟΛΥ ΚΑΛΗ",50,IF(P4="ΚΑΛΗ",30,)))</f>
        <v>0</v>
      </c>
      <c r="R4" s="31"/>
      <c r="S4" s="31">
        <f aca="true" t="shared" si="4" ref="S4:S22">IF(R4="ΑΡΙΣΤΗ",70,IF(R4="ΠΟΛΥ ΚΑΛΗ",50,IF(R4="ΚΑΛΗ",30,)))</f>
        <v>0</v>
      </c>
      <c r="T4" s="31" t="s">
        <v>5</v>
      </c>
      <c r="U4" s="31">
        <f aca="true" t="shared" si="5" ref="U4:U22">IF(T4="ΝΑΙ",150,0)</f>
        <v>150</v>
      </c>
      <c r="V4" s="31"/>
      <c r="W4" s="31">
        <f aca="true" t="shared" si="6" ref="W4:W22">IF(V4="ΝΑΙ",100,0)</f>
        <v>0</v>
      </c>
      <c r="X4" s="31">
        <v>24</v>
      </c>
      <c r="Y4" s="31">
        <f aca="true" t="shared" si="7" ref="Y4:Y22">X4*17</f>
        <v>408</v>
      </c>
      <c r="Z4" s="31">
        <v>80</v>
      </c>
      <c r="AA4" s="36">
        <f aca="true" t="shared" si="8" ref="AA4:AA22">Z4*7</f>
        <v>560</v>
      </c>
      <c r="AB4" s="37">
        <f aca="true" t="shared" si="9" ref="AB4:AB22">H4+U4+O4+Q4+S4+W4+Y4+AA4</f>
        <v>1833</v>
      </c>
      <c r="AC4" s="31" t="s">
        <v>12</v>
      </c>
      <c r="AL4" s="1"/>
      <c r="AM4" s="1"/>
    </row>
    <row r="5" spans="1:29" ht="18" customHeight="1">
      <c r="A5" s="11">
        <v>2</v>
      </c>
      <c r="B5" s="20" t="s">
        <v>104</v>
      </c>
      <c r="C5" s="20" t="s">
        <v>533</v>
      </c>
      <c r="D5" s="39" t="s">
        <v>105</v>
      </c>
      <c r="E5" s="39" t="s">
        <v>71</v>
      </c>
      <c r="F5" s="7" t="s">
        <v>5</v>
      </c>
      <c r="G5" s="7">
        <v>8.14</v>
      </c>
      <c r="H5" s="7">
        <f>G5*110</f>
        <v>895.4000000000001</v>
      </c>
      <c r="I5" s="8" t="s">
        <v>5</v>
      </c>
      <c r="J5" s="9" t="str">
        <f>IF(AND(F5="ΝΑΙ",I5="ΝΑΙ"),"ΟΚ","ΑΠΟΡΡΙΠΤΕΤΑΙ")</f>
        <v>ΟΚ</v>
      </c>
      <c r="K5" s="9" t="s">
        <v>5</v>
      </c>
      <c r="L5" s="9" t="s">
        <v>5</v>
      </c>
      <c r="M5" s="9" t="s">
        <v>5</v>
      </c>
      <c r="N5" s="11"/>
      <c r="O5" s="11">
        <f>IF(N5="ΑΡΙΣΤΗ",70,IF(N5="ΠΟΛΥ ΚΑΛΗ",50,IF(N5="ΚΑΛΗ",30,)))</f>
        <v>0</v>
      </c>
      <c r="P5" s="11"/>
      <c r="Q5" s="11">
        <f>IF(P5="ΑΡΙΣΤΗ",70,IF(P5="ΠΟΛΥ ΚΑΛΗ",50,IF(P5="ΚΑΛΗ",30,)))</f>
        <v>0</v>
      </c>
      <c r="R5" s="11"/>
      <c r="S5" s="11">
        <f>IF(R5="ΑΡΙΣΤΗ",70,IF(R5="ΠΟΛΥ ΚΑΛΗ",50,IF(R5="ΚΑΛΗ",30,)))</f>
        <v>0</v>
      </c>
      <c r="T5" s="11"/>
      <c r="U5" s="11">
        <f>IF(T5="ΝΑΙ",150,0)</f>
        <v>0</v>
      </c>
      <c r="V5" s="11" t="s">
        <v>5</v>
      </c>
      <c r="W5" s="11">
        <f>IF(V5="ΝΑΙ",100,0)</f>
        <v>100</v>
      </c>
      <c r="X5" s="11">
        <v>24</v>
      </c>
      <c r="Y5" s="11">
        <f>X5*17</f>
        <v>408</v>
      </c>
      <c r="Z5" s="11">
        <v>43</v>
      </c>
      <c r="AA5" s="12">
        <f>Z5*7</f>
        <v>301</v>
      </c>
      <c r="AB5" s="40">
        <f>H5+U5+O5+Q5+S5+W5+Y5+AA5</f>
        <v>1704.4</v>
      </c>
      <c r="AC5" s="31" t="s">
        <v>12</v>
      </c>
    </row>
    <row r="6" spans="1:39" s="4" customFormat="1" ht="18" customHeight="1">
      <c r="A6" s="31">
        <v>3</v>
      </c>
      <c r="B6" s="51" t="s">
        <v>84</v>
      </c>
      <c r="C6" s="51" t="s">
        <v>524</v>
      </c>
      <c r="D6" s="52" t="s">
        <v>82</v>
      </c>
      <c r="E6" s="52" t="s">
        <v>85</v>
      </c>
      <c r="F6" s="33" t="s">
        <v>5</v>
      </c>
      <c r="G6" s="33">
        <v>9.4</v>
      </c>
      <c r="H6" s="33">
        <f t="shared" si="0"/>
        <v>1034</v>
      </c>
      <c r="I6" s="34" t="s">
        <v>5</v>
      </c>
      <c r="J6" s="35" t="str">
        <f t="shared" si="1"/>
        <v>ΟΚ</v>
      </c>
      <c r="K6" s="35" t="s">
        <v>5</v>
      </c>
      <c r="L6" s="35" t="s">
        <v>5</v>
      </c>
      <c r="M6" s="35"/>
      <c r="N6" s="31"/>
      <c r="O6" s="31">
        <f t="shared" si="2"/>
        <v>0</v>
      </c>
      <c r="P6" s="31"/>
      <c r="Q6" s="31">
        <f t="shared" si="3"/>
        <v>0</v>
      </c>
      <c r="R6" s="31"/>
      <c r="S6" s="31">
        <f t="shared" si="4"/>
        <v>0</v>
      </c>
      <c r="T6" s="31"/>
      <c r="U6" s="31">
        <f t="shared" si="5"/>
        <v>0</v>
      </c>
      <c r="V6" s="31" t="s">
        <v>5</v>
      </c>
      <c r="W6" s="31">
        <f t="shared" si="6"/>
        <v>100</v>
      </c>
      <c r="X6" s="31">
        <v>24</v>
      </c>
      <c r="Y6" s="31">
        <f t="shared" si="7"/>
        <v>408</v>
      </c>
      <c r="Z6" s="31"/>
      <c r="AA6" s="36">
        <f t="shared" si="8"/>
        <v>0</v>
      </c>
      <c r="AB6" s="37">
        <f t="shared" si="9"/>
        <v>1542</v>
      </c>
      <c r="AC6" s="31" t="s">
        <v>12</v>
      </c>
      <c r="AL6" s="1"/>
      <c r="AM6" s="1"/>
    </row>
    <row r="7" spans="1:29" ht="18" customHeight="1">
      <c r="A7" s="31">
        <v>4</v>
      </c>
      <c r="B7" s="20" t="s">
        <v>483</v>
      </c>
      <c r="C7" s="20" t="s">
        <v>704</v>
      </c>
      <c r="D7" s="39" t="s">
        <v>484</v>
      </c>
      <c r="E7" s="39" t="s">
        <v>100</v>
      </c>
      <c r="F7" s="7" t="s">
        <v>5</v>
      </c>
      <c r="G7" s="7">
        <v>5.7</v>
      </c>
      <c r="H7" s="7">
        <f t="shared" si="0"/>
        <v>627</v>
      </c>
      <c r="I7" s="8" t="s">
        <v>5</v>
      </c>
      <c r="J7" s="9" t="str">
        <f t="shared" si="1"/>
        <v>ΟΚ</v>
      </c>
      <c r="K7" s="9" t="s">
        <v>5</v>
      </c>
      <c r="L7" s="9" t="s">
        <v>5</v>
      </c>
      <c r="M7" s="9"/>
      <c r="N7" s="11"/>
      <c r="O7" s="11">
        <f t="shared" si="2"/>
        <v>0</v>
      </c>
      <c r="P7" s="11"/>
      <c r="Q7" s="11">
        <f t="shared" si="3"/>
        <v>0</v>
      </c>
      <c r="R7" s="11"/>
      <c r="S7" s="11">
        <f t="shared" si="4"/>
        <v>0</v>
      </c>
      <c r="T7" s="11" t="s">
        <v>5</v>
      </c>
      <c r="U7" s="11">
        <f t="shared" si="5"/>
        <v>150</v>
      </c>
      <c r="V7" s="11" t="s">
        <v>5</v>
      </c>
      <c r="W7" s="11">
        <f t="shared" si="6"/>
        <v>100</v>
      </c>
      <c r="X7" s="11"/>
      <c r="Y7" s="11">
        <f t="shared" si="7"/>
        <v>0</v>
      </c>
      <c r="Z7" s="11"/>
      <c r="AA7" s="12">
        <f t="shared" si="8"/>
        <v>0</v>
      </c>
      <c r="AB7" s="40">
        <f t="shared" si="9"/>
        <v>877</v>
      </c>
      <c r="AC7" s="31" t="s">
        <v>12</v>
      </c>
    </row>
    <row r="8" spans="1:29" ht="15">
      <c r="A8" s="11">
        <v>5</v>
      </c>
      <c r="B8" s="20" t="s">
        <v>378</v>
      </c>
      <c r="C8" s="20" t="s">
        <v>657</v>
      </c>
      <c r="D8" s="39" t="s">
        <v>379</v>
      </c>
      <c r="E8" s="39" t="s">
        <v>380</v>
      </c>
      <c r="F8" s="7" t="s">
        <v>5</v>
      </c>
      <c r="G8" s="7">
        <v>7.35</v>
      </c>
      <c r="H8" s="7">
        <f t="shared" si="0"/>
        <v>808.5</v>
      </c>
      <c r="I8" s="8" t="s">
        <v>5</v>
      </c>
      <c r="J8" s="9" t="str">
        <f t="shared" si="1"/>
        <v>ΟΚ</v>
      </c>
      <c r="K8" s="9" t="s">
        <v>13</v>
      </c>
      <c r="L8" s="9" t="s">
        <v>5</v>
      </c>
      <c r="M8" s="9"/>
      <c r="N8" s="11"/>
      <c r="O8" s="11">
        <f t="shared" si="2"/>
        <v>0</v>
      </c>
      <c r="P8" s="11"/>
      <c r="Q8" s="11">
        <f t="shared" si="3"/>
        <v>0</v>
      </c>
      <c r="R8" s="11" t="s">
        <v>3</v>
      </c>
      <c r="S8" s="11">
        <f t="shared" si="4"/>
        <v>30</v>
      </c>
      <c r="T8" s="11"/>
      <c r="U8" s="11">
        <f t="shared" si="5"/>
        <v>0</v>
      </c>
      <c r="V8" s="11" t="s">
        <v>5</v>
      </c>
      <c r="W8" s="11">
        <f t="shared" si="6"/>
        <v>100</v>
      </c>
      <c r="X8" s="11">
        <v>24</v>
      </c>
      <c r="Y8" s="11">
        <f t="shared" si="7"/>
        <v>408</v>
      </c>
      <c r="Z8" s="11">
        <v>8</v>
      </c>
      <c r="AA8" s="12">
        <f t="shared" si="8"/>
        <v>56</v>
      </c>
      <c r="AB8" s="40">
        <f t="shared" si="9"/>
        <v>1402.5</v>
      </c>
      <c r="AC8" s="11"/>
    </row>
    <row r="9" spans="1:29" ht="18" customHeight="1">
      <c r="A9" s="31">
        <v>6</v>
      </c>
      <c r="B9" s="20" t="s">
        <v>226</v>
      </c>
      <c r="C9" s="20" t="s">
        <v>585</v>
      </c>
      <c r="D9" s="39" t="s">
        <v>227</v>
      </c>
      <c r="E9" s="39" t="s">
        <v>228</v>
      </c>
      <c r="F9" s="7" t="s">
        <v>5</v>
      </c>
      <c r="G9" s="7">
        <v>9.35</v>
      </c>
      <c r="H9" s="7">
        <f t="shared" si="0"/>
        <v>1028.5</v>
      </c>
      <c r="I9" s="8" t="s">
        <v>5</v>
      </c>
      <c r="J9" s="9" t="str">
        <f t="shared" si="1"/>
        <v>ΟΚ</v>
      </c>
      <c r="K9" s="9" t="s">
        <v>13</v>
      </c>
      <c r="L9" s="9" t="s">
        <v>5</v>
      </c>
      <c r="M9" s="9"/>
      <c r="N9" s="11"/>
      <c r="O9" s="11">
        <f t="shared" si="2"/>
        <v>0</v>
      </c>
      <c r="P9" s="11"/>
      <c r="Q9" s="11">
        <f t="shared" si="3"/>
        <v>0</v>
      </c>
      <c r="R9" s="11"/>
      <c r="S9" s="11">
        <f t="shared" si="4"/>
        <v>0</v>
      </c>
      <c r="T9" s="11"/>
      <c r="U9" s="11">
        <f t="shared" si="5"/>
        <v>0</v>
      </c>
      <c r="V9" s="11"/>
      <c r="W9" s="11">
        <f t="shared" si="6"/>
        <v>0</v>
      </c>
      <c r="X9" s="11">
        <v>13</v>
      </c>
      <c r="Y9" s="11">
        <f t="shared" si="7"/>
        <v>221</v>
      </c>
      <c r="Z9" s="11">
        <v>4</v>
      </c>
      <c r="AA9" s="12">
        <f t="shared" si="8"/>
        <v>28</v>
      </c>
      <c r="AB9" s="40">
        <f t="shared" si="9"/>
        <v>1277.5</v>
      </c>
      <c r="AC9" s="11"/>
    </row>
    <row r="10" spans="1:29" ht="18" customHeight="1">
      <c r="A10" s="31">
        <v>7</v>
      </c>
      <c r="B10" s="20" t="s">
        <v>132</v>
      </c>
      <c r="C10" s="20" t="s">
        <v>544</v>
      </c>
      <c r="D10" s="39" t="s">
        <v>133</v>
      </c>
      <c r="E10" s="39" t="s">
        <v>134</v>
      </c>
      <c r="F10" s="7" t="s">
        <v>5</v>
      </c>
      <c r="G10" s="7">
        <v>9.4</v>
      </c>
      <c r="H10" s="7">
        <f t="shared" si="0"/>
        <v>1034</v>
      </c>
      <c r="I10" s="8" t="s">
        <v>5</v>
      </c>
      <c r="J10" s="9" t="str">
        <f t="shared" si="1"/>
        <v>ΟΚ</v>
      </c>
      <c r="K10" s="9" t="s">
        <v>13</v>
      </c>
      <c r="L10" s="9" t="s">
        <v>5</v>
      </c>
      <c r="M10" s="9"/>
      <c r="N10" s="11"/>
      <c r="O10" s="11">
        <f t="shared" si="2"/>
        <v>0</v>
      </c>
      <c r="P10" s="11"/>
      <c r="Q10" s="11">
        <f t="shared" si="3"/>
        <v>0</v>
      </c>
      <c r="R10" s="11"/>
      <c r="S10" s="11">
        <f t="shared" si="4"/>
        <v>0</v>
      </c>
      <c r="T10" s="11"/>
      <c r="U10" s="11">
        <f t="shared" si="5"/>
        <v>0</v>
      </c>
      <c r="V10" s="11" t="s">
        <v>5</v>
      </c>
      <c r="W10" s="11">
        <f t="shared" si="6"/>
        <v>100</v>
      </c>
      <c r="X10" s="11"/>
      <c r="Y10" s="11">
        <f t="shared" si="7"/>
        <v>0</v>
      </c>
      <c r="Z10" s="11">
        <v>17</v>
      </c>
      <c r="AA10" s="12">
        <f t="shared" si="8"/>
        <v>119</v>
      </c>
      <c r="AB10" s="40">
        <f t="shared" si="9"/>
        <v>1253</v>
      </c>
      <c r="AC10" s="11"/>
    </row>
    <row r="11" spans="1:39" s="4" customFormat="1" ht="18" customHeight="1">
      <c r="A11" s="11">
        <v>8</v>
      </c>
      <c r="B11" s="51" t="s">
        <v>423</v>
      </c>
      <c r="C11" s="51" t="s">
        <v>677</v>
      </c>
      <c r="D11" s="52" t="s">
        <v>424</v>
      </c>
      <c r="E11" s="52" t="s">
        <v>425</v>
      </c>
      <c r="F11" s="33" t="s">
        <v>5</v>
      </c>
      <c r="G11" s="33">
        <v>9.56</v>
      </c>
      <c r="H11" s="33">
        <f t="shared" si="0"/>
        <v>1051.6000000000001</v>
      </c>
      <c r="I11" s="34" t="s">
        <v>5</v>
      </c>
      <c r="J11" s="35" t="str">
        <f t="shared" si="1"/>
        <v>ΟΚ</v>
      </c>
      <c r="K11" s="35" t="s">
        <v>13</v>
      </c>
      <c r="L11" s="35" t="s">
        <v>5</v>
      </c>
      <c r="M11" s="35"/>
      <c r="N11" s="31"/>
      <c r="O11" s="31">
        <f t="shared" si="2"/>
        <v>0</v>
      </c>
      <c r="P11" s="31"/>
      <c r="Q11" s="31">
        <f t="shared" si="3"/>
        <v>0</v>
      </c>
      <c r="R11" s="31" t="s">
        <v>3</v>
      </c>
      <c r="S11" s="31">
        <f t="shared" si="4"/>
        <v>30</v>
      </c>
      <c r="T11" s="31" t="s">
        <v>5</v>
      </c>
      <c r="U11" s="31">
        <f t="shared" si="5"/>
        <v>150</v>
      </c>
      <c r="V11" s="31"/>
      <c r="W11" s="31">
        <f t="shared" si="6"/>
        <v>0</v>
      </c>
      <c r="X11" s="31"/>
      <c r="Y11" s="31">
        <f t="shared" si="7"/>
        <v>0</v>
      </c>
      <c r="Z11" s="31"/>
      <c r="AA11" s="36">
        <f t="shared" si="8"/>
        <v>0</v>
      </c>
      <c r="AB11" s="37">
        <f t="shared" si="9"/>
        <v>1231.6000000000001</v>
      </c>
      <c r="AC11" s="31"/>
      <c r="AL11" s="1"/>
      <c r="AM11" s="1"/>
    </row>
    <row r="12" spans="1:29" ht="18" customHeight="1">
      <c r="A12" s="31">
        <v>9</v>
      </c>
      <c r="B12" s="20" t="s">
        <v>246</v>
      </c>
      <c r="C12" s="20" t="s">
        <v>594</v>
      </c>
      <c r="D12" s="39" t="s">
        <v>247</v>
      </c>
      <c r="E12" s="39" t="s">
        <v>248</v>
      </c>
      <c r="F12" s="7" t="s">
        <v>5</v>
      </c>
      <c r="G12" s="7">
        <v>8</v>
      </c>
      <c r="H12" s="7">
        <f t="shared" si="0"/>
        <v>880</v>
      </c>
      <c r="I12" s="8" t="s">
        <v>5</v>
      </c>
      <c r="J12" s="9" t="str">
        <f t="shared" si="1"/>
        <v>ΟΚ</v>
      </c>
      <c r="K12" s="9" t="s">
        <v>13</v>
      </c>
      <c r="L12" s="9" t="s">
        <v>5</v>
      </c>
      <c r="M12" s="9"/>
      <c r="N12" s="11"/>
      <c r="O12" s="11">
        <f t="shared" si="2"/>
        <v>0</v>
      </c>
      <c r="P12" s="11"/>
      <c r="Q12" s="11">
        <f t="shared" si="3"/>
        <v>0</v>
      </c>
      <c r="R12" s="11"/>
      <c r="S12" s="11">
        <f t="shared" si="4"/>
        <v>0</v>
      </c>
      <c r="T12" s="11" t="s">
        <v>5</v>
      </c>
      <c r="U12" s="11">
        <f t="shared" si="5"/>
        <v>150</v>
      </c>
      <c r="V12" s="11"/>
      <c r="W12" s="11">
        <f t="shared" si="6"/>
        <v>0</v>
      </c>
      <c r="X12" s="11">
        <v>4</v>
      </c>
      <c r="Y12" s="11">
        <f t="shared" si="7"/>
        <v>68</v>
      </c>
      <c r="Z12" s="11">
        <v>17</v>
      </c>
      <c r="AA12" s="12">
        <f t="shared" si="8"/>
        <v>119</v>
      </c>
      <c r="AB12" s="40">
        <f t="shared" si="9"/>
        <v>1217</v>
      </c>
      <c r="AC12" s="11"/>
    </row>
    <row r="13" spans="1:29" ht="18" customHeight="1">
      <c r="A13" s="31">
        <v>10</v>
      </c>
      <c r="B13" s="20" t="s">
        <v>50</v>
      </c>
      <c r="C13" s="20" t="s">
        <v>513</v>
      </c>
      <c r="D13" s="39" t="s">
        <v>51</v>
      </c>
      <c r="E13" s="39" t="s">
        <v>52</v>
      </c>
      <c r="F13" s="7" t="s">
        <v>5</v>
      </c>
      <c r="G13" s="7">
        <v>9.6</v>
      </c>
      <c r="H13" s="7">
        <f t="shared" si="0"/>
        <v>1056</v>
      </c>
      <c r="I13" s="8" t="s">
        <v>5</v>
      </c>
      <c r="J13" s="9" t="str">
        <f t="shared" si="1"/>
        <v>ΟΚ</v>
      </c>
      <c r="K13" s="9" t="s">
        <v>13</v>
      </c>
      <c r="L13" s="9" t="s">
        <v>5</v>
      </c>
      <c r="M13" s="9" t="s">
        <v>5</v>
      </c>
      <c r="N13" s="11"/>
      <c r="O13" s="11">
        <f t="shared" si="2"/>
        <v>0</v>
      </c>
      <c r="P13" s="11"/>
      <c r="Q13" s="11">
        <f t="shared" si="3"/>
        <v>0</v>
      </c>
      <c r="R13" s="11"/>
      <c r="S13" s="11">
        <f t="shared" si="4"/>
        <v>0</v>
      </c>
      <c r="T13" s="11"/>
      <c r="U13" s="11">
        <f t="shared" si="5"/>
        <v>0</v>
      </c>
      <c r="V13" s="11"/>
      <c r="W13" s="11">
        <f t="shared" si="6"/>
        <v>0</v>
      </c>
      <c r="X13" s="11">
        <v>6</v>
      </c>
      <c r="Y13" s="11">
        <f t="shared" si="7"/>
        <v>102</v>
      </c>
      <c r="Z13" s="11">
        <v>7</v>
      </c>
      <c r="AA13" s="12">
        <f t="shared" si="8"/>
        <v>49</v>
      </c>
      <c r="AB13" s="40">
        <f t="shared" si="9"/>
        <v>1207</v>
      </c>
      <c r="AC13" s="53"/>
    </row>
    <row r="14" spans="1:29" ht="18" customHeight="1">
      <c r="A14" s="11">
        <v>11</v>
      </c>
      <c r="B14" s="20" t="s">
        <v>282</v>
      </c>
      <c r="C14" s="20" t="s">
        <v>611</v>
      </c>
      <c r="D14" s="39" t="s">
        <v>283</v>
      </c>
      <c r="E14" s="39" t="s">
        <v>256</v>
      </c>
      <c r="F14" s="7" t="s">
        <v>5</v>
      </c>
      <c r="G14" s="7">
        <v>10</v>
      </c>
      <c r="H14" s="7">
        <f t="shared" si="0"/>
        <v>1100</v>
      </c>
      <c r="I14" s="8" t="s">
        <v>5</v>
      </c>
      <c r="J14" s="9" t="str">
        <f t="shared" si="1"/>
        <v>ΟΚ</v>
      </c>
      <c r="K14" s="9" t="s">
        <v>13</v>
      </c>
      <c r="L14" s="9" t="s">
        <v>5</v>
      </c>
      <c r="M14" s="9"/>
      <c r="N14" s="11"/>
      <c r="O14" s="11">
        <f t="shared" si="2"/>
        <v>0</v>
      </c>
      <c r="P14" s="11"/>
      <c r="Q14" s="11">
        <f t="shared" si="3"/>
        <v>0</v>
      </c>
      <c r="R14" s="11"/>
      <c r="S14" s="11">
        <f t="shared" si="4"/>
        <v>0</v>
      </c>
      <c r="T14" s="11"/>
      <c r="U14" s="11">
        <f t="shared" si="5"/>
        <v>0</v>
      </c>
      <c r="V14" s="11" t="s">
        <v>5</v>
      </c>
      <c r="W14" s="11">
        <f t="shared" si="6"/>
        <v>100</v>
      </c>
      <c r="X14" s="11"/>
      <c r="Y14" s="11">
        <f t="shared" si="7"/>
        <v>0</v>
      </c>
      <c r="Z14" s="11"/>
      <c r="AA14" s="12">
        <f t="shared" si="8"/>
        <v>0</v>
      </c>
      <c r="AB14" s="40">
        <f t="shared" si="9"/>
        <v>1200</v>
      </c>
      <c r="AC14" s="11"/>
    </row>
    <row r="15" spans="1:29" ht="18" customHeight="1">
      <c r="A15" s="31">
        <v>12</v>
      </c>
      <c r="B15" s="20" t="s">
        <v>381</v>
      </c>
      <c r="C15" s="20" t="s">
        <v>658</v>
      </c>
      <c r="D15" s="39" t="s">
        <v>382</v>
      </c>
      <c r="E15" s="39" t="s">
        <v>100</v>
      </c>
      <c r="F15" s="7" t="s">
        <v>5</v>
      </c>
      <c r="G15" s="7">
        <v>10</v>
      </c>
      <c r="H15" s="7">
        <f t="shared" si="0"/>
        <v>1100</v>
      </c>
      <c r="I15" s="8" t="s">
        <v>5</v>
      </c>
      <c r="J15" s="9" t="str">
        <f t="shared" si="1"/>
        <v>ΟΚ</v>
      </c>
      <c r="K15" s="9" t="s">
        <v>13</v>
      </c>
      <c r="L15" s="9" t="s">
        <v>5</v>
      </c>
      <c r="M15" s="9"/>
      <c r="N15" s="11"/>
      <c r="O15" s="11">
        <f t="shared" si="2"/>
        <v>0</v>
      </c>
      <c r="P15" s="11"/>
      <c r="Q15" s="11">
        <f t="shared" si="3"/>
        <v>0</v>
      </c>
      <c r="R15" s="11"/>
      <c r="S15" s="11">
        <f t="shared" si="4"/>
        <v>0</v>
      </c>
      <c r="T15" s="11"/>
      <c r="U15" s="11">
        <f t="shared" si="5"/>
        <v>0</v>
      </c>
      <c r="V15" s="11" t="s">
        <v>5</v>
      </c>
      <c r="W15" s="11">
        <f t="shared" si="6"/>
        <v>100</v>
      </c>
      <c r="X15" s="11"/>
      <c r="Y15" s="11">
        <f t="shared" si="7"/>
        <v>0</v>
      </c>
      <c r="Z15" s="11"/>
      <c r="AA15" s="12">
        <f t="shared" si="8"/>
        <v>0</v>
      </c>
      <c r="AB15" s="40">
        <f t="shared" si="9"/>
        <v>1200</v>
      </c>
      <c r="AC15" s="11"/>
    </row>
    <row r="16" spans="1:29" ht="18" customHeight="1">
      <c r="A16" s="31">
        <v>13</v>
      </c>
      <c r="B16" s="20" t="s">
        <v>237</v>
      </c>
      <c r="C16" s="20" t="s">
        <v>589</v>
      </c>
      <c r="D16" s="39" t="s">
        <v>238</v>
      </c>
      <c r="E16" s="39" t="s">
        <v>239</v>
      </c>
      <c r="F16" s="7" t="s">
        <v>5</v>
      </c>
      <c r="G16" s="7">
        <v>8</v>
      </c>
      <c r="H16" s="7">
        <f t="shared" si="0"/>
        <v>880</v>
      </c>
      <c r="I16" s="8" t="s">
        <v>5</v>
      </c>
      <c r="J16" s="9" t="str">
        <f t="shared" si="1"/>
        <v>ΟΚ</v>
      </c>
      <c r="K16" s="9" t="s">
        <v>13</v>
      </c>
      <c r="L16" s="9" t="s">
        <v>5</v>
      </c>
      <c r="M16" s="9"/>
      <c r="N16" s="11"/>
      <c r="O16" s="11">
        <f t="shared" si="2"/>
        <v>0</v>
      </c>
      <c r="P16" s="11"/>
      <c r="Q16" s="11">
        <f t="shared" si="3"/>
        <v>0</v>
      </c>
      <c r="R16" s="11"/>
      <c r="S16" s="11">
        <f t="shared" si="4"/>
        <v>0</v>
      </c>
      <c r="T16" s="11" t="s">
        <v>5</v>
      </c>
      <c r="U16" s="11">
        <f t="shared" si="5"/>
        <v>150</v>
      </c>
      <c r="V16" s="11"/>
      <c r="W16" s="11">
        <f t="shared" si="6"/>
        <v>0</v>
      </c>
      <c r="X16" s="11">
        <v>6</v>
      </c>
      <c r="Y16" s="11">
        <f t="shared" si="7"/>
        <v>102</v>
      </c>
      <c r="Z16" s="11">
        <v>3</v>
      </c>
      <c r="AA16" s="12">
        <f t="shared" si="8"/>
        <v>21</v>
      </c>
      <c r="AB16" s="40">
        <f t="shared" si="9"/>
        <v>1153</v>
      </c>
      <c r="AC16" s="11"/>
    </row>
    <row r="17" spans="1:29" ht="18" customHeight="1">
      <c r="A17" s="11">
        <v>14</v>
      </c>
      <c r="B17" s="20" t="s">
        <v>86</v>
      </c>
      <c r="C17" s="20" t="s">
        <v>525</v>
      </c>
      <c r="D17" s="39" t="s">
        <v>87</v>
      </c>
      <c r="E17" s="39" t="s">
        <v>88</v>
      </c>
      <c r="F17" s="7" t="s">
        <v>5</v>
      </c>
      <c r="G17" s="7">
        <v>7.8</v>
      </c>
      <c r="H17" s="7">
        <f t="shared" si="0"/>
        <v>858</v>
      </c>
      <c r="I17" s="8" t="s">
        <v>5</v>
      </c>
      <c r="J17" s="9" t="str">
        <f t="shared" si="1"/>
        <v>ΟΚ</v>
      </c>
      <c r="K17" s="9" t="s">
        <v>13</v>
      </c>
      <c r="L17" s="9" t="s">
        <v>5</v>
      </c>
      <c r="M17" s="9"/>
      <c r="N17" s="11"/>
      <c r="O17" s="11">
        <f t="shared" si="2"/>
        <v>0</v>
      </c>
      <c r="P17" s="11"/>
      <c r="Q17" s="11">
        <f t="shared" si="3"/>
        <v>0</v>
      </c>
      <c r="R17" s="11" t="s">
        <v>3</v>
      </c>
      <c r="S17" s="11">
        <f t="shared" si="4"/>
        <v>30</v>
      </c>
      <c r="T17" s="11"/>
      <c r="U17" s="11">
        <f t="shared" si="5"/>
        <v>0</v>
      </c>
      <c r="V17" s="11" t="s">
        <v>5</v>
      </c>
      <c r="W17" s="11">
        <f t="shared" si="6"/>
        <v>100</v>
      </c>
      <c r="X17" s="11"/>
      <c r="Y17" s="11">
        <f t="shared" si="7"/>
        <v>0</v>
      </c>
      <c r="Z17" s="11">
        <v>20</v>
      </c>
      <c r="AA17" s="12">
        <f t="shared" si="8"/>
        <v>140</v>
      </c>
      <c r="AB17" s="40">
        <f t="shared" si="9"/>
        <v>1128</v>
      </c>
      <c r="AC17" s="11"/>
    </row>
    <row r="18" spans="1:29" ht="18" customHeight="1">
      <c r="A18" s="31">
        <v>15</v>
      </c>
      <c r="B18" s="20" t="s">
        <v>277</v>
      </c>
      <c r="C18" s="20" t="s">
        <v>609</v>
      </c>
      <c r="D18" s="39" t="s">
        <v>278</v>
      </c>
      <c r="E18" s="39" t="s">
        <v>251</v>
      </c>
      <c r="F18" s="7" t="s">
        <v>5</v>
      </c>
      <c r="G18" s="7">
        <v>9.2</v>
      </c>
      <c r="H18" s="7">
        <f t="shared" si="0"/>
        <v>1011.9999999999999</v>
      </c>
      <c r="I18" s="8" t="s">
        <v>5</v>
      </c>
      <c r="J18" s="9" t="str">
        <f t="shared" si="1"/>
        <v>ΟΚ</v>
      </c>
      <c r="K18" s="9" t="s">
        <v>13</v>
      </c>
      <c r="L18" s="9" t="s">
        <v>5</v>
      </c>
      <c r="M18" s="9"/>
      <c r="N18" s="11"/>
      <c r="O18" s="11">
        <f t="shared" si="2"/>
        <v>0</v>
      </c>
      <c r="P18" s="11"/>
      <c r="Q18" s="11">
        <f t="shared" si="3"/>
        <v>0</v>
      </c>
      <c r="R18" s="11"/>
      <c r="S18" s="11">
        <f t="shared" si="4"/>
        <v>0</v>
      </c>
      <c r="T18" s="11"/>
      <c r="U18" s="11">
        <f t="shared" si="5"/>
        <v>0</v>
      </c>
      <c r="V18" s="11" t="s">
        <v>5</v>
      </c>
      <c r="W18" s="11">
        <f t="shared" si="6"/>
        <v>100</v>
      </c>
      <c r="X18" s="11"/>
      <c r="Y18" s="11">
        <f t="shared" si="7"/>
        <v>0</v>
      </c>
      <c r="Z18" s="11"/>
      <c r="AA18" s="12">
        <f t="shared" si="8"/>
        <v>0</v>
      </c>
      <c r="AB18" s="40">
        <f t="shared" si="9"/>
        <v>1112</v>
      </c>
      <c r="AC18" s="11"/>
    </row>
    <row r="19" spans="1:39" s="4" customFormat="1" ht="18" customHeight="1">
      <c r="A19" s="31">
        <v>16</v>
      </c>
      <c r="B19" s="51" t="s">
        <v>443</v>
      </c>
      <c r="C19" s="51" t="s">
        <v>686</v>
      </c>
      <c r="D19" s="52" t="s">
        <v>444</v>
      </c>
      <c r="E19" s="52" t="s">
        <v>100</v>
      </c>
      <c r="F19" s="33" t="s">
        <v>5</v>
      </c>
      <c r="G19" s="33">
        <v>8.3</v>
      </c>
      <c r="H19" s="33">
        <f>G19*110</f>
        <v>913.0000000000001</v>
      </c>
      <c r="I19" s="34" t="s">
        <v>5</v>
      </c>
      <c r="J19" s="35" t="str">
        <f>IF(AND(F19="ΝΑΙ",I19="ΝΑΙ"),"ΟΚ","ΑΠΟΡΡΙΠΤΕΤΑΙ")</f>
        <v>ΟΚ</v>
      </c>
      <c r="K19" s="35" t="s">
        <v>13</v>
      </c>
      <c r="L19" s="35" t="s">
        <v>5</v>
      </c>
      <c r="M19" s="35"/>
      <c r="N19" s="31"/>
      <c r="O19" s="31">
        <f>IF(N19="ΑΡΙΣΤΗ",70,IF(N19="ΠΟΛΥ ΚΑΛΗ",50,IF(N19="ΚΑΛΗ",30,)))</f>
        <v>0</v>
      </c>
      <c r="P19" s="31"/>
      <c r="Q19" s="31">
        <f>IF(P19="ΑΡΙΣΤΗ",70,IF(P19="ΠΟΛΥ ΚΑΛΗ",50,IF(P19="ΚΑΛΗ",30,)))</f>
        <v>0</v>
      </c>
      <c r="R19" s="31"/>
      <c r="S19" s="31">
        <f>IF(R19="ΑΡΙΣΤΗ",70,IF(R19="ΠΟΛΥ ΚΑΛΗ",50,IF(R19="ΚΑΛΗ",30,)))</f>
        <v>0</v>
      </c>
      <c r="T19" s="31"/>
      <c r="U19" s="31">
        <f>IF(T19="ΝΑΙ",150,0)</f>
        <v>0</v>
      </c>
      <c r="V19" s="31" t="s">
        <v>5</v>
      </c>
      <c r="W19" s="31">
        <f>IF(V19="ΝΑΙ",100,0)</f>
        <v>100</v>
      </c>
      <c r="X19" s="31"/>
      <c r="Y19" s="31">
        <f>X19*17</f>
        <v>0</v>
      </c>
      <c r="Z19" s="31">
        <v>11</v>
      </c>
      <c r="AA19" s="36">
        <f>Z19*7</f>
        <v>77</v>
      </c>
      <c r="AB19" s="37">
        <f>H19+U19+O19+Q19+S19+W19+Y19+AA19</f>
        <v>1090</v>
      </c>
      <c r="AC19" s="31"/>
      <c r="AL19" s="1"/>
      <c r="AM19" s="1"/>
    </row>
    <row r="20" spans="1:29" ht="18" customHeight="1">
      <c r="A20" s="11">
        <v>17</v>
      </c>
      <c r="B20" s="20" t="s">
        <v>75</v>
      </c>
      <c r="C20" s="20" t="s">
        <v>521</v>
      </c>
      <c r="D20" s="39" t="s">
        <v>76</v>
      </c>
      <c r="E20" s="39" t="s">
        <v>77</v>
      </c>
      <c r="F20" s="7" t="s">
        <v>5</v>
      </c>
      <c r="G20" s="7">
        <v>8.83</v>
      </c>
      <c r="H20" s="7">
        <f t="shared" si="0"/>
        <v>971.3</v>
      </c>
      <c r="I20" s="8" t="s">
        <v>5</v>
      </c>
      <c r="J20" s="9" t="str">
        <f t="shared" si="1"/>
        <v>ΟΚ</v>
      </c>
      <c r="K20" s="9" t="s">
        <v>13</v>
      </c>
      <c r="L20" s="9" t="s">
        <v>5</v>
      </c>
      <c r="M20" s="9"/>
      <c r="N20" s="11"/>
      <c r="O20" s="11">
        <f t="shared" si="2"/>
        <v>0</v>
      </c>
      <c r="P20" s="11"/>
      <c r="Q20" s="11">
        <f t="shared" si="3"/>
        <v>0</v>
      </c>
      <c r="R20" s="11"/>
      <c r="S20" s="11">
        <f t="shared" si="4"/>
        <v>0</v>
      </c>
      <c r="T20" s="11"/>
      <c r="U20" s="11">
        <f t="shared" si="5"/>
        <v>0</v>
      </c>
      <c r="V20" s="11"/>
      <c r="W20" s="11">
        <f t="shared" si="6"/>
        <v>0</v>
      </c>
      <c r="X20" s="11"/>
      <c r="Y20" s="11">
        <f t="shared" si="7"/>
        <v>0</v>
      </c>
      <c r="Z20" s="11"/>
      <c r="AA20" s="12">
        <f t="shared" si="8"/>
        <v>0</v>
      </c>
      <c r="AB20" s="40">
        <f t="shared" si="9"/>
        <v>971.3</v>
      </c>
      <c r="AC20" s="11"/>
    </row>
    <row r="21" spans="1:29" ht="18" customHeight="1">
      <c r="A21" s="31">
        <v>18</v>
      </c>
      <c r="B21" s="20" t="s">
        <v>254</v>
      </c>
      <c r="C21" s="20" t="s">
        <v>597</v>
      </c>
      <c r="D21" s="39" t="s">
        <v>255</v>
      </c>
      <c r="E21" s="39" t="s">
        <v>256</v>
      </c>
      <c r="F21" s="7" t="s">
        <v>5</v>
      </c>
      <c r="G21" s="7">
        <v>5.86</v>
      </c>
      <c r="H21" s="7">
        <f t="shared" si="0"/>
        <v>644.6</v>
      </c>
      <c r="I21" s="8" t="s">
        <v>5</v>
      </c>
      <c r="J21" s="9" t="str">
        <f t="shared" si="1"/>
        <v>ΟΚ</v>
      </c>
      <c r="K21" s="9" t="s">
        <v>13</v>
      </c>
      <c r="L21" s="9" t="s">
        <v>5</v>
      </c>
      <c r="M21" s="9"/>
      <c r="N21" s="11"/>
      <c r="O21" s="11">
        <f t="shared" si="2"/>
        <v>0</v>
      </c>
      <c r="P21" s="11"/>
      <c r="Q21" s="11">
        <f t="shared" si="3"/>
        <v>0</v>
      </c>
      <c r="R21" s="11"/>
      <c r="S21" s="11">
        <f t="shared" si="4"/>
        <v>0</v>
      </c>
      <c r="T21" s="11"/>
      <c r="U21" s="11">
        <f t="shared" si="5"/>
        <v>0</v>
      </c>
      <c r="V21" s="11" t="s">
        <v>5</v>
      </c>
      <c r="W21" s="11">
        <f t="shared" si="6"/>
        <v>100</v>
      </c>
      <c r="X21" s="11"/>
      <c r="Y21" s="11">
        <f t="shared" si="7"/>
        <v>0</v>
      </c>
      <c r="Z21" s="11">
        <v>17</v>
      </c>
      <c r="AA21" s="12">
        <f t="shared" si="8"/>
        <v>119</v>
      </c>
      <c r="AB21" s="40">
        <f t="shared" si="9"/>
        <v>863.6</v>
      </c>
      <c r="AC21" s="11"/>
    </row>
    <row r="22" spans="1:29" ht="18" customHeight="1">
      <c r="A22" s="31">
        <v>19</v>
      </c>
      <c r="B22" s="20" t="s">
        <v>117</v>
      </c>
      <c r="C22" s="20" t="s">
        <v>538</v>
      </c>
      <c r="D22" s="39" t="s">
        <v>118</v>
      </c>
      <c r="E22" s="39" t="s">
        <v>119</v>
      </c>
      <c r="F22" s="7" t="s">
        <v>5</v>
      </c>
      <c r="G22" s="7">
        <v>6.86</v>
      </c>
      <c r="H22" s="7">
        <f t="shared" si="0"/>
        <v>754.6</v>
      </c>
      <c r="I22" s="8" t="s">
        <v>5</v>
      </c>
      <c r="J22" s="9" t="str">
        <f t="shared" si="1"/>
        <v>ΟΚ</v>
      </c>
      <c r="K22" s="9" t="s">
        <v>13</v>
      </c>
      <c r="L22" s="9" t="s">
        <v>5</v>
      </c>
      <c r="M22" s="9"/>
      <c r="N22" s="11"/>
      <c r="O22" s="11">
        <f t="shared" si="2"/>
        <v>0</v>
      </c>
      <c r="P22" s="11"/>
      <c r="Q22" s="11">
        <f t="shared" si="3"/>
        <v>0</v>
      </c>
      <c r="R22" s="11"/>
      <c r="S22" s="11">
        <f t="shared" si="4"/>
        <v>0</v>
      </c>
      <c r="T22" s="11"/>
      <c r="U22" s="11">
        <f t="shared" si="5"/>
        <v>0</v>
      </c>
      <c r="V22" s="11" t="s">
        <v>5</v>
      </c>
      <c r="W22" s="11">
        <f t="shared" si="6"/>
        <v>100</v>
      </c>
      <c r="X22" s="11"/>
      <c r="Y22" s="11">
        <f t="shared" si="7"/>
        <v>0</v>
      </c>
      <c r="Z22" s="11"/>
      <c r="AA22" s="12">
        <f t="shared" si="8"/>
        <v>0</v>
      </c>
      <c r="AB22" s="40">
        <f t="shared" si="9"/>
        <v>854.6</v>
      </c>
      <c r="AC22" s="11"/>
    </row>
  </sheetData>
  <sheetProtection password="EB34" sheet="1" objects="1" scenarios="1"/>
  <mergeCells count="4">
    <mergeCell ref="A1:E1"/>
    <mergeCell ref="A2:E2"/>
    <mergeCell ref="F2:I2"/>
    <mergeCell ref="N2:AA2"/>
  </mergeCells>
  <dataValidations count="4">
    <dataValidation type="decimal" allowBlank="1" showInputMessage="1" showErrorMessage="1" sqref="G4:G22">
      <formula1>5</formula1>
      <formula2>10</formula2>
    </dataValidation>
    <dataValidation type="whole" allowBlank="1" showInputMessage="1" showErrorMessage="1" errorTitle="ΠΡΟΣΟΧΗ!" error="ΑΠΟ 1 ΕΩΣ 24 ΜΗΝΕΣ" sqref="X4:X22">
      <formula1>1</formula1>
      <formula2>24</formula2>
    </dataValidation>
    <dataValidation type="list" allowBlank="1" showInputMessage="1" showErrorMessage="1" sqref="F4:F22 I4:I22 T4:T22 P4:P22 K4:N22 R4:R22 V4:V22">
      <formula1>#REF!</formula1>
    </dataValidation>
    <dataValidation type="whole" allowBlank="1" showInputMessage="1" showErrorMessage="1" errorTitle="ΠΡΟΣΟΧΗ!" error="ΑΠΟ 1 ΕΩΣ 84 ΜΗΝΕΣ" sqref="Z4:Z22">
      <formula1>1</formula1>
      <formula2>84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2"/>
  <sheetViews>
    <sheetView workbookViewId="0" topLeftCell="U1">
      <selection activeCell="AF5" sqref="A1:XFD1048576"/>
    </sheetView>
  </sheetViews>
  <sheetFormatPr defaultColWidth="9.140625" defaultRowHeight="15"/>
  <cols>
    <col min="1" max="1" width="4.8515625" style="58" customWidth="1"/>
    <col min="2" max="3" width="16.421875" style="58" customWidth="1"/>
    <col min="4" max="4" width="30.421875" style="58" customWidth="1"/>
    <col min="5" max="5" width="25.28125" style="58" customWidth="1"/>
    <col min="6" max="7" width="9.7109375" style="58" customWidth="1"/>
    <col min="8" max="8" width="7.28125" style="58" customWidth="1"/>
    <col min="9" max="9" width="15.28125" style="58" customWidth="1"/>
    <col min="10" max="10" width="15.00390625" style="58" customWidth="1"/>
    <col min="11" max="12" width="14.00390625" style="58" customWidth="1"/>
    <col min="13" max="13" width="11.57421875" style="58" customWidth="1"/>
    <col min="14" max="14" width="10.00390625" style="58" customWidth="1"/>
    <col min="15" max="15" width="7.28125" style="58" customWidth="1"/>
    <col min="16" max="16" width="10.00390625" style="58" customWidth="1"/>
    <col min="17" max="17" width="7.28125" style="58" customWidth="1"/>
    <col min="18" max="18" width="11.421875" style="58" bestFit="1" customWidth="1"/>
    <col min="19" max="19" width="7.28125" style="58" customWidth="1"/>
    <col min="20" max="20" width="11.140625" style="58" customWidth="1"/>
    <col min="21" max="21" width="7.28125" style="58" customWidth="1"/>
    <col min="22" max="22" width="11.00390625" style="58" customWidth="1"/>
    <col min="23" max="23" width="7.28125" style="58" customWidth="1"/>
    <col min="24" max="24" width="17.140625" style="58" customWidth="1"/>
    <col min="25" max="25" width="7.28125" style="58" customWidth="1"/>
    <col min="26" max="26" width="13.7109375" style="58" customWidth="1"/>
    <col min="27" max="27" width="7.8515625" style="58" customWidth="1"/>
    <col min="28" max="28" width="9.57421875" style="58" customWidth="1"/>
    <col min="29" max="29" width="25.8515625" style="58" customWidth="1"/>
    <col min="30" max="37" width="9.140625" style="58" customWidth="1"/>
    <col min="38" max="39" width="9.140625" style="58" hidden="1" customWidth="1"/>
    <col min="40" max="16384" width="9.140625" style="58" customWidth="1"/>
  </cols>
  <sheetData>
    <row r="1" spans="1:29" ht="58.5" customHeight="1">
      <c r="A1" s="5" t="s">
        <v>740</v>
      </c>
      <c r="B1" s="6"/>
      <c r="C1" s="6"/>
      <c r="D1" s="6"/>
      <c r="E1" s="6"/>
      <c r="F1" s="7"/>
      <c r="G1" s="7"/>
      <c r="H1" s="7"/>
      <c r="I1" s="8"/>
      <c r="J1" s="9"/>
      <c r="K1" s="9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7"/>
      <c r="AC1" s="11"/>
    </row>
    <row r="2" spans="1:29" s="49" customFormat="1" ht="15.75">
      <c r="A2" s="14" t="s">
        <v>7</v>
      </c>
      <c r="B2" s="15"/>
      <c r="C2" s="15"/>
      <c r="D2" s="15"/>
      <c r="E2" s="15"/>
      <c r="F2" s="15" t="s">
        <v>0</v>
      </c>
      <c r="G2" s="15"/>
      <c r="H2" s="15"/>
      <c r="I2" s="16"/>
      <c r="J2" s="17"/>
      <c r="K2" s="17"/>
      <c r="L2" s="18"/>
      <c r="M2" s="17"/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C2" s="19"/>
    </row>
    <row r="3" spans="1:29" s="59" customFormat="1" ht="94.5" customHeight="1">
      <c r="A3" s="20" t="s">
        <v>1</v>
      </c>
      <c r="B3" s="20" t="s">
        <v>26</v>
      </c>
      <c r="C3" s="21"/>
      <c r="D3" s="21" t="s">
        <v>8</v>
      </c>
      <c r="E3" s="20" t="s">
        <v>9</v>
      </c>
      <c r="F3" s="22" t="s">
        <v>16</v>
      </c>
      <c r="G3" s="22" t="s">
        <v>11</v>
      </c>
      <c r="H3" s="22" t="s">
        <v>4</v>
      </c>
      <c r="I3" s="23" t="s">
        <v>17</v>
      </c>
      <c r="J3" s="24"/>
      <c r="K3" s="25" t="s">
        <v>12</v>
      </c>
      <c r="L3" s="26" t="s">
        <v>14</v>
      </c>
      <c r="M3" s="27" t="s">
        <v>15</v>
      </c>
      <c r="N3" s="20" t="s">
        <v>18</v>
      </c>
      <c r="O3" s="20" t="s">
        <v>4</v>
      </c>
      <c r="P3" s="20" t="s">
        <v>19</v>
      </c>
      <c r="Q3" s="20" t="s">
        <v>4</v>
      </c>
      <c r="R3" s="20" t="s">
        <v>20</v>
      </c>
      <c r="S3" s="21" t="s">
        <v>4</v>
      </c>
      <c r="T3" s="20" t="s">
        <v>21</v>
      </c>
      <c r="U3" s="20" t="s">
        <v>4</v>
      </c>
      <c r="V3" s="20" t="s">
        <v>22</v>
      </c>
      <c r="W3" s="20" t="s">
        <v>4</v>
      </c>
      <c r="X3" s="20" t="s">
        <v>23</v>
      </c>
      <c r="Y3" s="20" t="s">
        <v>4</v>
      </c>
      <c r="Z3" s="20" t="s">
        <v>24</v>
      </c>
      <c r="AA3" s="28" t="s">
        <v>4</v>
      </c>
      <c r="AB3" s="29" t="s">
        <v>10</v>
      </c>
      <c r="AC3" s="30" t="s">
        <v>505</v>
      </c>
    </row>
    <row r="4" spans="1:39" s="60" customFormat="1" ht="15">
      <c r="A4" s="31">
        <v>1</v>
      </c>
      <c r="B4" s="51" t="s">
        <v>84</v>
      </c>
      <c r="C4" s="51" t="s">
        <v>524</v>
      </c>
      <c r="D4" s="52" t="s">
        <v>82</v>
      </c>
      <c r="E4" s="52" t="s">
        <v>85</v>
      </c>
      <c r="F4" s="33" t="s">
        <v>5</v>
      </c>
      <c r="G4" s="33">
        <v>9.4</v>
      </c>
      <c r="H4" s="33">
        <f aca="true" t="shared" si="0" ref="H4:H10">G4*110</f>
        <v>1034</v>
      </c>
      <c r="I4" s="34" t="s">
        <v>5</v>
      </c>
      <c r="J4" s="35" t="str">
        <f aca="true" t="shared" si="1" ref="J4:J10">IF(AND(F4="ΝΑΙ",I4="ΝΑΙ"),"ΟΚ","ΑΠΟΡΡΙΠΤΕΤΑΙ")</f>
        <v>ΟΚ</v>
      </c>
      <c r="K4" s="35" t="s">
        <v>5</v>
      </c>
      <c r="L4" s="35" t="s">
        <v>5</v>
      </c>
      <c r="M4" s="35"/>
      <c r="N4" s="31"/>
      <c r="O4" s="31">
        <f aca="true" t="shared" si="2" ref="O4:O10">IF(N4="ΑΡΙΣΤΗ",70,IF(N4="ΠΟΛΥ ΚΑΛΗ",50,IF(N4="ΚΑΛΗ",30,)))</f>
        <v>0</v>
      </c>
      <c r="P4" s="31"/>
      <c r="Q4" s="31">
        <f aca="true" t="shared" si="3" ref="Q4:Q10">IF(P4="ΑΡΙΣΤΗ",70,IF(P4="ΠΟΛΥ ΚΑΛΗ",50,IF(P4="ΚΑΛΗ",30,)))</f>
        <v>0</v>
      </c>
      <c r="R4" s="31"/>
      <c r="S4" s="31">
        <f aca="true" t="shared" si="4" ref="S4:S10">IF(R4="ΑΡΙΣΤΗ",70,IF(R4="ΠΟΛΥ ΚΑΛΗ",50,IF(R4="ΚΑΛΗ",30,)))</f>
        <v>0</v>
      </c>
      <c r="T4" s="31"/>
      <c r="U4" s="31">
        <f aca="true" t="shared" si="5" ref="U4:U10">IF(T4="ΝΑΙ",150,0)</f>
        <v>0</v>
      </c>
      <c r="V4" s="31" t="s">
        <v>5</v>
      </c>
      <c r="W4" s="31">
        <f aca="true" t="shared" si="6" ref="W4:W10">IF(V4="ΝΑΙ",100,0)</f>
        <v>100</v>
      </c>
      <c r="X4" s="31">
        <v>24</v>
      </c>
      <c r="Y4" s="31">
        <f aca="true" t="shared" si="7" ref="Y4:Y10">X4*17</f>
        <v>408</v>
      </c>
      <c r="Z4" s="31"/>
      <c r="AA4" s="36">
        <f aca="true" t="shared" si="8" ref="AA4:AA10">Z4*7</f>
        <v>0</v>
      </c>
      <c r="AB4" s="37">
        <f aca="true" t="shared" si="9" ref="AB4:AB10">H4+U4+O4+Q4+S4+W4+Y4+AA4</f>
        <v>1542</v>
      </c>
      <c r="AC4" s="31" t="s">
        <v>12</v>
      </c>
      <c r="AL4" s="58"/>
      <c r="AM4" s="58"/>
    </row>
    <row r="5" spans="1:29" ht="15">
      <c r="A5" s="11">
        <v>2</v>
      </c>
      <c r="B5" s="20" t="s">
        <v>104</v>
      </c>
      <c r="C5" s="20" t="s">
        <v>533</v>
      </c>
      <c r="D5" s="39" t="s">
        <v>105</v>
      </c>
      <c r="E5" s="39" t="s">
        <v>71</v>
      </c>
      <c r="F5" s="7" t="s">
        <v>5</v>
      </c>
      <c r="G5" s="7">
        <v>8.14</v>
      </c>
      <c r="H5" s="7">
        <f t="shared" si="0"/>
        <v>895.4000000000001</v>
      </c>
      <c r="I5" s="8" t="s">
        <v>5</v>
      </c>
      <c r="J5" s="9" t="str">
        <f t="shared" si="1"/>
        <v>ΟΚ</v>
      </c>
      <c r="K5" s="9" t="s">
        <v>5</v>
      </c>
      <c r="L5" s="9" t="s">
        <v>5</v>
      </c>
      <c r="M5" s="9" t="s">
        <v>5</v>
      </c>
      <c r="N5" s="11"/>
      <c r="O5" s="11">
        <f t="shared" si="2"/>
        <v>0</v>
      </c>
      <c r="P5" s="11"/>
      <c r="Q5" s="11">
        <f t="shared" si="3"/>
        <v>0</v>
      </c>
      <c r="R5" s="11"/>
      <c r="S5" s="11">
        <f t="shared" si="4"/>
        <v>0</v>
      </c>
      <c r="T5" s="11"/>
      <c r="U5" s="11">
        <f t="shared" si="5"/>
        <v>0</v>
      </c>
      <c r="V5" s="11" t="s">
        <v>5</v>
      </c>
      <c r="W5" s="11">
        <f t="shared" si="6"/>
        <v>100</v>
      </c>
      <c r="X5" s="11">
        <v>24</v>
      </c>
      <c r="Y5" s="11">
        <f t="shared" si="7"/>
        <v>408</v>
      </c>
      <c r="Z5" s="11"/>
      <c r="AA5" s="12">
        <f t="shared" si="8"/>
        <v>0</v>
      </c>
      <c r="AB5" s="40">
        <f t="shared" si="9"/>
        <v>1403.4</v>
      </c>
      <c r="AC5" s="31" t="s">
        <v>12</v>
      </c>
    </row>
    <row r="6" spans="1:29" ht="15">
      <c r="A6" s="11">
        <v>3</v>
      </c>
      <c r="B6" s="20" t="s">
        <v>205</v>
      </c>
      <c r="C6" s="20" t="s">
        <v>575</v>
      </c>
      <c r="D6" s="39" t="s">
        <v>206</v>
      </c>
      <c r="E6" s="39" t="s">
        <v>207</v>
      </c>
      <c r="F6" s="7" t="s">
        <v>5</v>
      </c>
      <c r="G6" s="7">
        <v>6.5</v>
      </c>
      <c r="H6" s="7">
        <f>G6*110</f>
        <v>715</v>
      </c>
      <c r="I6" s="8" t="s">
        <v>5</v>
      </c>
      <c r="J6" s="9" t="str">
        <f>IF(AND(F6="ΝΑΙ",I6="ΝΑΙ"),"ΟΚ","ΑΠΟΡΡΙΠΤΕΤΑΙ")</f>
        <v>ΟΚ</v>
      </c>
      <c r="K6" s="9" t="s">
        <v>5</v>
      </c>
      <c r="L6" s="9" t="s">
        <v>5</v>
      </c>
      <c r="M6" s="9"/>
      <c r="N6" s="11"/>
      <c r="O6" s="11">
        <f>IF(N6="ΑΡΙΣΤΗ",70,IF(N6="ΠΟΛΥ ΚΑΛΗ",50,IF(N6="ΚΑΛΗ",30,)))</f>
        <v>0</v>
      </c>
      <c r="P6" s="11"/>
      <c r="Q6" s="11">
        <f>IF(P6="ΑΡΙΣΤΗ",70,IF(P6="ΠΟΛΥ ΚΑΛΗ",50,IF(P6="ΚΑΛΗ",30,)))</f>
        <v>0</v>
      </c>
      <c r="R6" s="11"/>
      <c r="S6" s="11">
        <f>IF(R6="ΑΡΙΣΤΗ",70,IF(R6="ΠΟΛΥ ΚΑΛΗ",50,IF(R6="ΚΑΛΗ",30,)))</f>
        <v>0</v>
      </c>
      <c r="T6" s="11" t="s">
        <v>5</v>
      </c>
      <c r="U6" s="11">
        <f>IF(T6="ΝΑΙ",150,0)</f>
        <v>150</v>
      </c>
      <c r="V6" s="11"/>
      <c r="W6" s="11">
        <f>IF(V6="ΝΑΙ",100,0)</f>
        <v>0</v>
      </c>
      <c r="X6" s="11">
        <v>24</v>
      </c>
      <c r="Y6" s="11">
        <f>X6*17</f>
        <v>408</v>
      </c>
      <c r="Z6" s="11"/>
      <c r="AA6" s="12">
        <f>Z6*7</f>
        <v>0</v>
      </c>
      <c r="AB6" s="40">
        <f>H6+U6+O6+Q6+S6+W6+Y6+AA6</f>
        <v>1273</v>
      </c>
      <c r="AC6" s="31" t="s">
        <v>12</v>
      </c>
    </row>
    <row r="7" spans="1:29" ht="15">
      <c r="A7" s="31">
        <v>4</v>
      </c>
      <c r="B7" s="20" t="s">
        <v>483</v>
      </c>
      <c r="C7" s="20" t="s">
        <v>704</v>
      </c>
      <c r="D7" s="39" t="s">
        <v>484</v>
      </c>
      <c r="E7" s="39" t="s">
        <v>100</v>
      </c>
      <c r="F7" s="7" t="s">
        <v>5</v>
      </c>
      <c r="G7" s="7">
        <v>5.7</v>
      </c>
      <c r="H7" s="7">
        <f>G7*110</f>
        <v>627</v>
      </c>
      <c r="I7" s="8" t="s">
        <v>5</v>
      </c>
      <c r="J7" s="9" t="str">
        <f>IF(AND(F7="ΝΑΙ",I7="ΝΑΙ"),"ΟΚ","ΑΠΟΡΡΙΠΤΕΤΑΙ")</f>
        <v>ΟΚ</v>
      </c>
      <c r="K7" s="9" t="s">
        <v>5</v>
      </c>
      <c r="L7" s="9" t="s">
        <v>5</v>
      </c>
      <c r="M7" s="9"/>
      <c r="N7" s="11"/>
      <c r="O7" s="11">
        <f>IF(N7="ΑΡΙΣΤΗ",70,IF(N7="ΠΟΛΥ ΚΑΛΗ",50,IF(N7="ΚΑΛΗ",30,)))</f>
        <v>0</v>
      </c>
      <c r="P7" s="11"/>
      <c r="Q7" s="11">
        <f>IF(P7="ΑΡΙΣΤΗ",70,IF(P7="ΠΟΛΥ ΚΑΛΗ",50,IF(P7="ΚΑΛΗ",30,)))</f>
        <v>0</v>
      </c>
      <c r="R7" s="11"/>
      <c r="S7" s="11">
        <f>IF(R7="ΑΡΙΣΤΗ",70,IF(R7="ΠΟΛΥ ΚΑΛΗ",50,IF(R7="ΚΑΛΗ",30,)))</f>
        <v>0</v>
      </c>
      <c r="T7" s="11" t="s">
        <v>5</v>
      </c>
      <c r="U7" s="11">
        <f>IF(T7="ΝΑΙ",150,0)</f>
        <v>150</v>
      </c>
      <c r="V7" s="11" t="s">
        <v>5</v>
      </c>
      <c r="W7" s="11">
        <f>IF(V7="ΝΑΙ",100,0)</f>
        <v>100</v>
      </c>
      <c r="X7" s="11"/>
      <c r="Y7" s="11">
        <f>X7*17</f>
        <v>0</v>
      </c>
      <c r="Z7" s="11"/>
      <c r="AA7" s="12">
        <f>Z7*7</f>
        <v>0</v>
      </c>
      <c r="AB7" s="40">
        <f>H7+U7+O7+Q7+S7+W7+Y7+AA7</f>
        <v>877</v>
      </c>
      <c r="AC7" s="31" t="s">
        <v>12</v>
      </c>
    </row>
    <row r="8" spans="1:29" ht="15">
      <c r="A8" s="11">
        <v>5</v>
      </c>
      <c r="B8" s="20" t="s">
        <v>378</v>
      </c>
      <c r="C8" s="20" t="s">
        <v>657</v>
      </c>
      <c r="D8" s="39" t="s">
        <v>379</v>
      </c>
      <c r="E8" s="39" t="s">
        <v>380</v>
      </c>
      <c r="F8" s="7" t="s">
        <v>5</v>
      </c>
      <c r="G8" s="7">
        <v>7.35</v>
      </c>
      <c r="H8" s="7">
        <f t="shared" si="0"/>
        <v>808.5</v>
      </c>
      <c r="I8" s="8" t="s">
        <v>5</v>
      </c>
      <c r="J8" s="9" t="str">
        <f t="shared" si="1"/>
        <v>ΟΚ</v>
      </c>
      <c r="K8" s="9" t="s">
        <v>13</v>
      </c>
      <c r="L8" s="9" t="s">
        <v>5</v>
      </c>
      <c r="M8" s="9"/>
      <c r="N8" s="11"/>
      <c r="O8" s="11">
        <f t="shared" si="2"/>
        <v>0</v>
      </c>
      <c r="P8" s="11"/>
      <c r="Q8" s="11">
        <f t="shared" si="3"/>
        <v>0</v>
      </c>
      <c r="R8" s="11" t="s">
        <v>3</v>
      </c>
      <c r="S8" s="11">
        <f t="shared" si="4"/>
        <v>30</v>
      </c>
      <c r="T8" s="11"/>
      <c r="U8" s="11">
        <f t="shared" si="5"/>
        <v>0</v>
      </c>
      <c r="V8" s="11" t="s">
        <v>5</v>
      </c>
      <c r="W8" s="11">
        <f t="shared" si="6"/>
        <v>100</v>
      </c>
      <c r="X8" s="11">
        <v>24</v>
      </c>
      <c r="Y8" s="11">
        <f t="shared" si="7"/>
        <v>408</v>
      </c>
      <c r="Z8" s="11"/>
      <c r="AA8" s="12">
        <f t="shared" si="8"/>
        <v>0</v>
      </c>
      <c r="AB8" s="40">
        <f t="shared" si="9"/>
        <v>1346.5</v>
      </c>
      <c r="AC8" s="11"/>
    </row>
    <row r="9" spans="1:29" ht="15">
      <c r="A9" s="11">
        <v>6</v>
      </c>
      <c r="B9" s="20" t="s">
        <v>226</v>
      </c>
      <c r="C9" s="20" t="s">
        <v>585</v>
      </c>
      <c r="D9" s="39" t="s">
        <v>227</v>
      </c>
      <c r="E9" s="39" t="s">
        <v>228</v>
      </c>
      <c r="F9" s="7" t="s">
        <v>5</v>
      </c>
      <c r="G9" s="7">
        <v>9.35</v>
      </c>
      <c r="H9" s="7">
        <f t="shared" si="0"/>
        <v>1028.5</v>
      </c>
      <c r="I9" s="8" t="s">
        <v>5</v>
      </c>
      <c r="J9" s="9" t="str">
        <f t="shared" si="1"/>
        <v>ΟΚ</v>
      </c>
      <c r="K9" s="9" t="s">
        <v>13</v>
      </c>
      <c r="L9" s="9" t="s">
        <v>5</v>
      </c>
      <c r="M9" s="9"/>
      <c r="N9" s="11"/>
      <c r="O9" s="11">
        <f t="shared" si="2"/>
        <v>0</v>
      </c>
      <c r="P9" s="11"/>
      <c r="Q9" s="11">
        <f t="shared" si="3"/>
        <v>0</v>
      </c>
      <c r="R9" s="11"/>
      <c r="S9" s="11">
        <f t="shared" si="4"/>
        <v>0</v>
      </c>
      <c r="T9" s="11"/>
      <c r="U9" s="11">
        <f t="shared" si="5"/>
        <v>0</v>
      </c>
      <c r="V9" s="11"/>
      <c r="W9" s="11">
        <f t="shared" si="6"/>
        <v>0</v>
      </c>
      <c r="X9" s="11">
        <v>13</v>
      </c>
      <c r="Y9" s="11">
        <f t="shared" si="7"/>
        <v>221</v>
      </c>
      <c r="Z9" s="11"/>
      <c r="AA9" s="12">
        <f t="shared" si="8"/>
        <v>0</v>
      </c>
      <c r="AB9" s="40">
        <f t="shared" si="9"/>
        <v>1249.5</v>
      </c>
      <c r="AC9" s="11"/>
    </row>
    <row r="10" spans="1:39" s="60" customFormat="1" ht="15">
      <c r="A10" s="31">
        <v>7</v>
      </c>
      <c r="B10" s="51" t="s">
        <v>423</v>
      </c>
      <c r="C10" s="51" t="s">
        <v>677</v>
      </c>
      <c r="D10" s="52" t="s">
        <v>424</v>
      </c>
      <c r="E10" s="52" t="s">
        <v>425</v>
      </c>
      <c r="F10" s="33" t="s">
        <v>5</v>
      </c>
      <c r="G10" s="33">
        <v>9.56</v>
      </c>
      <c r="H10" s="33">
        <f t="shared" si="0"/>
        <v>1051.6000000000001</v>
      </c>
      <c r="I10" s="34" t="s">
        <v>5</v>
      </c>
      <c r="J10" s="35" t="str">
        <f t="shared" si="1"/>
        <v>ΟΚ</v>
      </c>
      <c r="K10" s="35" t="s">
        <v>13</v>
      </c>
      <c r="L10" s="35" t="s">
        <v>5</v>
      </c>
      <c r="M10" s="35"/>
      <c r="N10" s="31"/>
      <c r="O10" s="31">
        <f t="shared" si="2"/>
        <v>0</v>
      </c>
      <c r="P10" s="31"/>
      <c r="Q10" s="31">
        <f t="shared" si="3"/>
        <v>0</v>
      </c>
      <c r="R10" s="31" t="s">
        <v>3</v>
      </c>
      <c r="S10" s="31">
        <f t="shared" si="4"/>
        <v>30</v>
      </c>
      <c r="T10" s="31" t="s">
        <v>5</v>
      </c>
      <c r="U10" s="31">
        <f t="shared" si="5"/>
        <v>150</v>
      </c>
      <c r="V10" s="31"/>
      <c r="W10" s="31">
        <f t="shared" si="6"/>
        <v>0</v>
      </c>
      <c r="X10" s="31"/>
      <c r="Y10" s="31">
        <f t="shared" si="7"/>
        <v>0</v>
      </c>
      <c r="Z10" s="31"/>
      <c r="AA10" s="36">
        <f t="shared" si="8"/>
        <v>0</v>
      </c>
      <c r="AB10" s="37">
        <f t="shared" si="9"/>
        <v>1231.6000000000001</v>
      </c>
      <c r="AC10" s="31"/>
      <c r="AL10" s="58"/>
      <c r="AM10" s="58"/>
    </row>
    <row r="11" spans="1:29" ht="15">
      <c r="A11" s="11">
        <v>8</v>
      </c>
      <c r="B11" s="20" t="s">
        <v>282</v>
      </c>
      <c r="C11" s="20" t="s">
        <v>611</v>
      </c>
      <c r="D11" s="39" t="s">
        <v>283</v>
      </c>
      <c r="E11" s="39" t="s">
        <v>256</v>
      </c>
      <c r="F11" s="7" t="s">
        <v>5</v>
      </c>
      <c r="G11" s="7">
        <v>10</v>
      </c>
      <c r="H11" s="7">
        <f aca="true" t="shared" si="10" ref="H11">G11*110</f>
        <v>1100</v>
      </c>
      <c r="I11" s="8" t="s">
        <v>5</v>
      </c>
      <c r="J11" s="9" t="str">
        <f aca="true" t="shared" si="11" ref="J11">IF(AND(F11="ΝΑΙ",I11="ΝΑΙ"),"ΟΚ","ΑΠΟΡΡΙΠΤΕΤΑΙ")</f>
        <v>ΟΚ</v>
      </c>
      <c r="K11" s="9" t="s">
        <v>13</v>
      </c>
      <c r="L11" s="9" t="s">
        <v>5</v>
      </c>
      <c r="M11" s="9"/>
      <c r="N11" s="11"/>
      <c r="O11" s="11">
        <f aca="true" t="shared" si="12" ref="O11">IF(N11="ΑΡΙΣΤΗ",70,IF(N11="ΠΟΛΥ ΚΑΛΗ",50,IF(N11="ΚΑΛΗ",30,)))</f>
        <v>0</v>
      </c>
      <c r="P11" s="11"/>
      <c r="Q11" s="11">
        <f aca="true" t="shared" si="13" ref="Q11">IF(P11="ΑΡΙΣΤΗ",70,IF(P11="ΠΟΛΥ ΚΑΛΗ",50,IF(P11="ΚΑΛΗ",30,)))</f>
        <v>0</v>
      </c>
      <c r="R11" s="11"/>
      <c r="S11" s="11">
        <f aca="true" t="shared" si="14" ref="S11">IF(R11="ΑΡΙΣΤΗ",70,IF(R11="ΠΟΛΥ ΚΑΛΗ",50,IF(R11="ΚΑΛΗ",30,)))</f>
        <v>0</v>
      </c>
      <c r="T11" s="11"/>
      <c r="U11" s="11">
        <f aca="true" t="shared" si="15" ref="U11">IF(T11="ΝΑΙ",150,0)</f>
        <v>0</v>
      </c>
      <c r="V11" s="11" t="s">
        <v>5</v>
      </c>
      <c r="W11" s="11">
        <f aca="true" t="shared" si="16" ref="W11">IF(V11="ΝΑΙ",100,0)</f>
        <v>100</v>
      </c>
      <c r="X11" s="11"/>
      <c r="Y11" s="11">
        <f aca="true" t="shared" si="17" ref="Y11">X11*17</f>
        <v>0</v>
      </c>
      <c r="Z11" s="11"/>
      <c r="AA11" s="12">
        <f aca="true" t="shared" si="18" ref="AA11">Z11*7</f>
        <v>0</v>
      </c>
      <c r="AB11" s="40">
        <f aca="true" t="shared" si="19" ref="AB11">H11+U11+O11+Q11+S11+W11+Y11+AA11</f>
        <v>1200</v>
      </c>
      <c r="AC11" s="11"/>
    </row>
    <row r="12" spans="1:29" ht="15">
      <c r="A12" s="11">
        <v>9</v>
      </c>
      <c r="B12" s="20" t="s">
        <v>381</v>
      </c>
      <c r="C12" s="20" t="s">
        <v>658</v>
      </c>
      <c r="D12" s="39" t="s">
        <v>382</v>
      </c>
      <c r="E12" s="39" t="s">
        <v>100</v>
      </c>
      <c r="F12" s="7" t="s">
        <v>5</v>
      </c>
      <c r="G12" s="7">
        <v>10</v>
      </c>
      <c r="H12" s="7">
        <f aca="true" t="shared" si="20" ref="H12:H17">G12*110</f>
        <v>1100</v>
      </c>
      <c r="I12" s="8" t="s">
        <v>5</v>
      </c>
      <c r="J12" s="9" t="str">
        <f aca="true" t="shared" si="21" ref="J12:J17">IF(AND(F12="ΝΑΙ",I12="ΝΑΙ"),"ΟΚ","ΑΠΟΡΡΙΠΤΕΤΑΙ")</f>
        <v>ΟΚ</v>
      </c>
      <c r="K12" s="9" t="s">
        <v>13</v>
      </c>
      <c r="L12" s="9" t="s">
        <v>5</v>
      </c>
      <c r="M12" s="9"/>
      <c r="N12" s="11"/>
      <c r="O12" s="11">
        <f aca="true" t="shared" si="22" ref="O12:O17">IF(N12="ΑΡΙΣΤΗ",70,IF(N12="ΠΟΛΥ ΚΑΛΗ",50,IF(N12="ΚΑΛΗ",30,)))</f>
        <v>0</v>
      </c>
      <c r="P12" s="11"/>
      <c r="Q12" s="11">
        <f aca="true" t="shared" si="23" ref="Q12:Q17">IF(P12="ΑΡΙΣΤΗ",70,IF(P12="ΠΟΛΥ ΚΑΛΗ",50,IF(P12="ΚΑΛΗ",30,)))</f>
        <v>0</v>
      </c>
      <c r="R12" s="11"/>
      <c r="S12" s="11">
        <f aca="true" t="shared" si="24" ref="S12:S17">IF(R12="ΑΡΙΣΤΗ",70,IF(R12="ΠΟΛΥ ΚΑΛΗ",50,IF(R12="ΚΑΛΗ",30,)))</f>
        <v>0</v>
      </c>
      <c r="T12" s="11"/>
      <c r="U12" s="11">
        <f aca="true" t="shared" si="25" ref="U12:U17">IF(T12="ΝΑΙ",150,0)</f>
        <v>0</v>
      </c>
      <c r="V12" s="11" t="s">
        <v>5</v>
      </c>
      <c r="W12" s="11">
        <f aca="true" t="shared" si="26" ref="W12:W17">IF(V12="ΝΑΙ",100,0)</f>
        <v>100</v>
      </c>
      <c r="X12" s="11"/>
      <c r="Y12" s="11">
        <f aca="true" t="shared" si="27" ref="Y12:Y17">X12*17</f>
        <v>0</v>
      </c>
      <c r="Z12" s="11"/>
      <c r="AA12" s="12">
        <f aca="true" t="shared" si="28" ref="AA12:AA17">Z12*7</f>
        <v>0</v>
      </c>
      <c r="AB12" s="40">
        <f aca="true" t="shared" si="29" ref="AB12:AB17">H12+U12+O12+Q12+S12+W12+Y12+AA12</f>
        <v>1200</v>
      </c>
      <c r="AC12" s="11"/>
    </row>
    <row r="13" spans="1:29" ht="15">
      <c r="A13" s="31">
        <v>10</v>
      </c>
      <c r="B13" s="20" t="s">
        <v>50</v>
      </c>
      <c r="C13" s="20" t="s">
        <v>513</v>
      </c>
      <c r="D13" s="39" t="s">
        <v>51</v>
      </c>
      <c r="E13" s="39" t="s">
        <v>52</v>
      </c>
      <c r="F13" s="7" t="s">
        <v>5</v>
      </c>
      <c r="G13" s="7">
        <v>9.6</v>
      </c>
      <c r="H13" s="7">
        <f t="shared" si="20"/>
        <v>1056</v>
      </c>
      <c r="I13" s="8" t="s">
        <v>5</v>
      </c>
      <c r="J13" s="9" t="str">
        <f t="shared" si="21"/>
        <v>ΟΚ</v>
      </c>
      <c r="K13" s="9" t="s">
        <v>13</v>
      </c>
      <c r="L13" s="9" t="s">
        <v>5</v>
      </c>
      <c r="M13" s="9" t="s">
        <v>5</v>
      </c>
      <c r="N13" s="11"/>
      <c r="O13" s="11">
        <f t="shared" si="22"/>
        <v>0</v>
      </c>
      <c r="P13" s="11"/>
      <c r="Q13" s="11">
        <f t="shared" si="23"/>
        <v>0</v>
      </c>
      <c r="R13" s="11"/>
      <c r="S13" s="11">
        <f t="shared" si="24"/>
        <v>0</v>
      </c>
      <c r="T13" s="11"/>
      <c r="U13" s="11">
        <f t="shared" si="25"/>
        <v>0</v>
      </c>
      <c r="V13" s="11"/>
      <c r="W13" s="11">
        <f t="shared" si="26"/>
        <v>0</v>
      </c>
      <c r="X13" s="11">
        <v>6</v>
      </c>
      <c r="Y13" s="11">
        <f t="shared" si="27"/>
        <v>102</v>
      </c>
      <c r="Z13" s="11"/>
      <c r="AA13" s="12">
        <f t="shared" si="28"/>
        <v>0</v>
      </c>
      <c r="AB13" s="40">
        <f t="shared" si="29"/>
        <v>1158</v>
      </c>
      <c r="AC13" s="53"/>
    </row>
    <row r="14" spans="1:29" ht="15">
      <c r="A14" s="11">
        <v>11</v>
      </c>
      <c r="B14" s="20" t="s">
        <v>132</v>
      </c>
      <c r="C14" s="20" t="s">
        <v>544</v>
      </c>
      <c r="D14" s="39" t="s">
        <v>133</v>
      </c>
      <c r="E14" s="39" t="s">
        <v>134</v>
      </c>
      <c r="F14" s="7" t="s">
        <v>5</v>
      </c>
      <c r="G14" s="7">
        <v>9.4</v>
      </c>
      <c r="H14" s="7">
        <f t="shared" si="20"/>
        <v>1034</v>
      </c>
      <c r="I14" s="8" t="s">
        <v>5</v>
      </c>
      <c r="J14" s="9" t="str">
        <f t="shared" si="21"/>
        <v>ΟΚ</v>
      </c>
      <c r="K14" s="9" t="s">
        <v>13</v>
      </c>
      <c r="L14" s="9" t="s">
        <v>5</v>
      </c>
      <c r="M14" s="9"/>
      <c r="N14" s="11"/>
      <c r="O14" s="11">
        <f t="shared" si="22"/>
        <v>0</v>
      </c>
      <c r="P14" s="11"/>
      <c r="Q14" s="11">
        <f t="shared" si="23"/>
        <v>0</v>
      </c>
      <c r="R14" s="11"/>
      <c r="S14" s="11">
        <f t="shared" si="24"/>
        <v>0</v>
      </c>
      <c r="T14" s="11"/>
      <c r="U14" s="11">
        <f t="shared" si="25"/>
        <v>0</v>
      </c>
      <c r="V14" s="11" t="s">
        <v>5</v>
      </c>
      <c r="W14" s="11">
        <f t="shared" si="26"/>
        <v>100</v>
      </c>
      <c r="X14" s="11"/>
      <c r="Y14" s="11">
        <f t="shared" si="27"/>
        <v>0</v>
      </c>
      <c r="Z14" s="11"/>
      <c r="AA14" s="12">
        <f t="shared" si="28"/>
        <v>0</v>
      </c>
      <c r="AB14" s="40">
        <f t="shared" si="29"/>
        <v>1134</v>
      </c>
      <c r="AC14" s="53"/>
    </row>
    <row r="15" spans="1:29" ht="15">
      <c r="A15" s="11">
        <v>12</v>
      </c>
      <c r="B15" s="20" t="s">
        <v>237</v>
      </c>
      <c r="C15" s="20" t="s">
        <v>589</v>
      </c>
      <c r="D15" s="39" t="s">
        <v>238</v>
      </c>
      <c r="E15" s="39" t="s">
        <v>239</v>
      </c>
      <c r="F15" s="7" t="s">
        <v>5</v>
      </c>
      <c r="G15" s="7">
        <v>8</v>
      </c>
      <c r="H15" s="7">
        <f t="shared" si="20"/>
        <v>880</v>
      </c>
      <c r="I15" s="8" t="s">
        <v>5</v>
      </c>
      <c r="J15" s="9" t="str">
        <f t="shared" si="21"/>
        <v>ΟΚ</v>
      </c>
      <c r="K15" s="9" t="s">
        <v>13</v>
      </c>
      <c r="L15" s="9" t="s">
        <v>5</v>
      </c>
      <c r="M15" s="9"/>
      <c r="N15" s="11"/>
      <c r="O15" s="11">
        <f t="shared" si="22"/>
        <v>0</v>
      </c>
      <c r="P15" s="11"/>
      <c r="Q15" s="11">
        <f t="shared" si="23"/>
        <v>0</v>
      </c>
      <c r="R15" s="11"/>
      <c r="S15" s="11">
        <f t="shared" si="24"/>
        <v>0</v>
      </c>
      <c r="T15" s="11" t="s">
        <v>5</v>
      </c>
      <c r="U15" s="11">
        <f t="shared" si="25"/>
        <v>150</v>
      </c>
      <c r="V15" s="11"/>
      <c r="W15" s="11">
        <f t="shared" si="26"/>
        <v>0</v>
      </c>
      <c r="X15" s="11">
        <v>6</v>
      </c>
      <c r="Y15" s="11">
        <f t="shared" si="27"/>
        <v>102</v>
      </c>
      <c r="Z15" s="11"/>
      <c r="AA15" s="12">
        <f t="shared" si="28"/>
        <v>0</v>
      </c>
      <c r="AB15" s="40">
        <f t="shared" si="29"/>
        <v>1132</v>
      </c>
      <c r="AC15" s="11"/>
    </row>
    <row r="16" spans="1:29" ht="15">
      <c r="A16" s="31">
        <v>13</v>
      </c>
      <c r="B16" s="20" t="s">
        <v>277</v>
      </c>
      <c r="C16" s="20" t="s">
        <v>609</v>
      </c>
      <c r="D16" s="39" t="s">
        <v>278</v>
      </c>
      <c r="E16" s="39" t="s">
        <v>251</v>
      </c>
      <c r="F16" s="7" t="s">
        <v>5</v>
      </c>
      <c r="G16" s="7">
        <v>9.2</v>
      </c>
      <c r="H16" s="7">
        <f t="shared" si="20"/>
        <v>1011.9999999999999</v>
      </c>
      <c r="I16" s="8" t="s">
        <v>5</v>
      </c>
      <c r="J16" s="9" t="str">
        <f t="shared" si="21"/>
        <v>ΟΚ</v>
      </c>
      <c r="K16" s="9" t="s">
        <v>13</v>
      </c>
      <c r="L16" s="9" t="s">
        <v>5</v>
      </c>
      <c r="M16" s="9"/>
      <c r="N16" s="11"/>
      <c r="O16" s="11">
        <f t="shared" si="22"/>
        <v>0</v>
      </c>
      <c r="P16" s="11"/>
      <c r="Q16" s="11">
        <f t="shared" si="23"/>
        <v>0</v>
      </c>
      <c r="R16" s="11"/>
      <c r="S16" s="11">
        <f t="shared" si="24"/>
        <v>0</v>
      </c>
      <c r="T16" s="11"/>
      <c r="U16" s="11">
        <f t="shared" si="25"/>
        <v>0</v>
      </c>
      <c r="V16" s="11" t="s">
        <v>5</v>
      </c>
      <c r="W16" s="11">
        <f t="shared" si="26"/>
        <v>100</v>
      </c>
      <c r="X16" s="11"/>
      <c r="Y16" s="11">
        <f t="shared" si="27"/>
        <v>0</v>
      </c>
      <c r="Z16" s="11"/>
      <c r="AA16" s="12">
        <f t="shared" si="28"/>
        <v>0</v>
      </c>
      <c r="AB16" s="40">
        <f t="shared" si="29"/>
        <v>1112</v>
      </c>
      <c r="AC16" s="11"/>
    </row>
    <row r="17" spans="1:29" ht="15">
      <c r="A17" s="11">
        <v>14</v>
      </c>
      <c r="B17" s="20" t="s">
        <v>246</v>
      </c>
      <c r="C17" s="20" t="s">
        <v>594</v>
      </c>
      <c r="D17" s="39" t="s">
        <v>247</v>
      </c>
      <c r="E17" s="39" t="s">
        <v>248</v>
      </c>
      <c r="F17" s="7" t="s">
        <v>5</v>
      </c>
      <c r="G17" s="7">
        <v>8</v>
      </c>
      <c r="H17" s="7">
        <f t="shared" si="20"/>
        <v>880</v>
      </c>
      <c r="I17" s="8" t="s">
        <v>5</v>
      </c>
      <c r="J17" s="9" t="str">
        <f t="shared" si="21"/>
        <v>ΟΚ</v>
      </c>
      <c r="K17" s="9" t="s">
        <v>13</v>
      </c>
      <c r="L17" s="9" t="s">
        <v>5</v>
      </c>
      <c r="M17" s="9"/>
      <c r="N17" s="11"/>
      <c r="O17" s="11">
        <f t="shared" si="22"/>
        <v>0</v>
      </c>
      <c r="P17" s="11"/>
      <c r="Q17" s="11">
        <f t="shared" si="23"/>
        <v>0</v>
      </c>
      <c r="R17" s="11"/>
      <c r="S17" s="11">
        <f t="shared" si="24"/>
        <v>0</v>
      </c>
      <c r="T17" s="11" t="s">
        <v>5</v>
      </c>
      <c r="U17" s="11">
        <f t="shared" si="25"/>
        <v>150</v>
      </c>
      <c r="V17" s="11"/>
      <c r="W17" s="11">
        <f t="shared" si="26"/>
        <v>0</v>
      </c>
      <c r="X17" s="11">
        <v>4</v>
      </c>
      <c r="Y17" s="11">
        <f t="shared" si="27"/>
        <v>68</v>
      </c>
      <c r="Z17" s="11"/>
      <c r="AA17" s="12">
        <f t="shared" si="28"/>
        <v>0</v>
      </c>
      <c r="AB17" s="40">
        <f t="shared" si="29"/>
        <v>1098</v>
      </c>
      <c r="AC17" s="11"/>
    </row>
    <row r="18" spans="1:29" ht="18" customHeight="1">
      <c r="A18" s="11">
        <v>15</v>
      </c>
      <c r="B18" s="20" t="s">
        <v>443</v>
      </c>
      <c r="C18" s="20" t="s">
        <v>686</v>
      </c>
      <c r="D18" s="39" t="s">
        <v>444</v>
      </c>
      <c r="E18" s="39" t="s">
        <v>100</v>
      </c>
      <c r="F18" s="7" t="s">
        <v>5</v>
      </c>
      <c r="G18" s="7">
        <v>8.3</v>
      </c>
      <c r="H18" s="7">
        <f>G18*110</f>
        <v>913.0000000000001</v>
      </c>
      <c r="I18" s="8" t="s">
        <v>5</v>
      </c>
      <c r="J18" s="9" t="str">
        <f>IF(AND(F18="ΝΑΙ",I18="ΝΑΙ"),"ΟΚ","ΑΠΟΡΡΙΠΤΕΤΑΙ")</f>
        <v>ΟΚ</v>
      </c>
      <c r="K18" s="9" t="s">
        <v>13</v>
      </c>
      <c r="L18" s="9" t="s">
        <v>5</v>
      </c>
      <c r="M18" s="9"/>
      <c r="N18" s="11"/>
      <c r="O18" s="11">
        <f>IF(N18="ΑΡΙΣΤΗ",70,IF(N18="ΠΟΛΥ ΚΑΛΗ",50,IF(N18="ΚΑΛΗ",30,)))</f>
        <v>0</v>
      </c>
      <c r="P18" s="11"/>
      <c r="Q18" s="11">
        <f>IF(P18="ΑΡΙΣΤΗ",70,IF(P18="ΠΟΛΥ ΚΑΛΗ",50,IF(P18="ΚΑΛΗ",30,)))</f>
        <v>0</v>
      </c>
      <c r="R18" s="11"/>
      <c r="S18" s="11">
        <f>IF(R18="ΑΡΙΣΤΗ",70,IF(R18="ΠΟΛΥ ΚΑΛΗ",50,IF(R18="ΚΑΛΗ",30,)))</f>
        <v>0</v>
      </c>
      <c r="T18" s="11"/>
      <c r="U18" s="11">
        <f>IF(T18="ΝΑΙ",150,0)</f>
        <v>0</v>
      </c>
      <c r="V18" s="11" t="s">
        <v>5</v>
      </c>
      <c r="W18" s="11">
        <f>IF(V18="ΝΑΙ",100,0)</f>
        <v>100</v>
      </c>
      <c r="X18" s="11"/>
      <c r="Y18" s="11">
        <f>X18*17</f>
        <v>0</v>
      </c>
      <c r="Z18" s="11"/>
      <c r="AA18" s="12">
        <f>Z18*7</f>
        <v>0</v>
      </c>
      <c r="AB18" s="40">
        <f>H18+U18+O18+Q18+S18+W18+Y18+AA18</f>
        <v>1013.0000000000001</v>
      </c>
      <c r="AC18" s="11"/>
    </row>
    <row r="19" spans="1:29" ht="15">
      <c r="A19" s="31">
        <v>16</v>
      </c>
      <c r="B19" s="20" t="s">
        <v>86</v>
      </c>
      <c r="C19" s="20" t="s">
        <v>525</v>
      </c>
      <c r="D19" s="39" t="s">
        <v>87</v>
      </c>
      <c r="E19" s="39" t="s">
        <v>88</v>
      </c>
      <c r="F19" s="7" t="s">
        <v>5</v>
      </c>
      <c r="G19" s="7">
        <v>7.8</v>
      </c>
      <c r="H19" s="7">
        <f aca="true" t="shared" si="30" ref="H19:H21">G19*110</f>
        <v>858</v>
      </c>
      <c r="I19" s="8" t="s">
        <v>5</v>
      </c>
      <c r="J19" s="9" t="str">
        <f aca="true" t="shared" si="31" ref="J19:J21">IF(AND(F19="ΝΑΙ",I19="ΝΑΙ"),"ΟΚ","ΑΠΟΡΡΙΠΤΕΤΑΙ")</f>
        <v>ΟΚ</v>
      </c>
      <c r="K19" s="9" t="s">
        <v>13</v>
      </c>
      <c r="L19" s="9" t="s">
        <v>5</v>
      </c>
      <c r="M19" s="9"/>
      <c r="N19" s="11"/>
      <c r="O19" s="11">
        <f aca="true" t="shared" si="32" ref="O19:O21">IF(N19="ΑΡΙΣΤΗ",70,IF(N19="ΠΟΛΥ ΚΑΛΗ",50,IF(N19="ΚΑΛΗ",30,)))</f>
        <v>0</v>
      </c>
      <c r="P19" s="11"/>
      <c r="Q19" s="11">
        <f aca="true" t="shared" si="33" ref="Q19:Q21">IF(P19="ΑΡΙΣΤΗ",70,IF(P19="ΠΟΛΥ ΚΑΛΗ",50,IF(P19="ΚΑΛΗ",30,)))</f>
        <v>0</v>
      </c>
      <c r="R19" s="11" t="s">
        <v>3</v>
      </c>
      <c r="S19" s="11">
        <f aca="true" t="shared" si="34" ref="S19:S21">IF(R19="ΑΡΙΣΤΗ",70,IF(R19="ΠΟΛΥ ΚΑΛΗ",50,IF(R19="ΚΑΛΗ",30,)))</f>
        <v>30</v>
      </c>
      <c r="T19" s="11"/>
      <c r="U19" s="11">
        <f aca="true" t="shared" si="35" ref="U19:U21">IF(T19="ΝΑΙ",150,0)</f>
        <v>0</v>
      </c>
      <c r="V19" s="11" t="s">
        <v>5</v>
      </c>
      <c r="W19" s="11">
        <f aca="true" t="shared" si="36" ref="W19:W21">IF(V19="ΝΑΙ",100,0)</f>
        <v>100</v>
      </c>
      <c r="X19" s="11"/>
      <c r="Y19" s="11">
        <f aca="true" t="shared" si="37" ref="Y19:Y21">X19*17</f>
        <v>0</v>
      </c>
      <c r="Z19" s="11"/>
      <c r="AA19" s="12">
        <f aca="true" t="shared" si="38" ref="AA19:AA21">Z19*7</f>
        <v>0</v>
      </c>
      <c r="AB19" s="40">
        <f aca="true" t="shared" si="39" ref="AB19:AB21">H19+U19+O19+Q19+S19+W19+Y19+AA19</f>
        <v>988</v>
      </c>
      <c r="AC19" s="11"/>
    </row>
    <row r="20" spans="1:29" ht="15">
      <c r="A20" s="11">
        <v>17</v>
      </c>
      <c r="B20" s="20" t="s">
        <v>75</v>
      </c>
      <c r="C20" s="20" t="s">
        <v>521</v>
      </c>
      <c r="D20" s="39" t="s">
        <v>76</v>
      </c>
      <c r="E20" s="39" t="s">
        <v>77</v>
      </c>
      <c r="F20" s="7" t="s">
        <v>5</v>
      </c>
      <c r="G20" s="7">
        <v>8.83</v>
      </c>
      <c r="H20" s="7">
        <f t="shared" si="30"/>
        <v>971.3</v>
      </c>
      <c r="I20" s="8" t="s">
        <v>5</v>
      </c>
      <c r="J20" s="9" t="str">
        <f t="shared" si="31"/>
        <v>ΟΚ</v>
      </c>
      <c r="K20" s="9" t="s">
        <v>13</v>
      </c>
      <c r="L20" s="9" t="s">
        <v>5</v>
      </c>
      <c r="M20" s="9"/>
      <c r="N20" s="11"/>
      <c r="O20" s="11">
        <f t="shared" si="32"/>
        <v>0</v>
      </c>
      <c r="P20" s="11"/>
      <c r="Q20" s="11">
        <f t="shared" si="33"/>
        <v>0</v>
      </c>
      <c r="R20" s="11"/>
      <c r="S20" s="11">
        <f t="shared" si="34"/>
        <v>0</v>
      </c>
      <c r="T20" s="11"/>
      <c r="U20" s="11">
        <f t="shared" si="35"/>
        <v>0</v>
      </c>
      <c r="V20" s="11"/>
      <c r="W20" s="11">
        <f t="shared" si="36"/>
        <v>0</v>
      </c>
      <c r="X20" s="11"/>
      <c r="Y20" s="11">
        <f t="shared" si="37"/>
        <v>0</v>
      </c>
      <c r="Z20" s="11"/>
      <c r="AA20" s="12">
        <f t="shared" si="38"/>
        <v>0</v>
      </c>
      <c r="AB20" s="40">
        <f t="shared" si="39"/>
        <v>971.3</v>
      </c>
      <c r="AC20" s="11"/>
    </row>
    <row r="21" spans="1:29" ht="15">
      <c r="A21" s="11">
        <v>18</v>
      </c>
      <c r="B21" s="20" t="s">
        <v>117</v>
      </c>
      <c r="C21" s="20" t="s">
        <v>538</v>
      </c>
      <c r="D21" s="39" t="s">
        <v>118</v>
      </c>
      <c r="E21" s="39" t="s">
        <v>119</v>
      </c>
      <c r="F21" s="7" t="s">
        <v>5</v>
      </c>
      <c r="G21" s="7">
        <v>6.86</v>
      </c>
      <c r="H21" s="7">
        <f t="shared" si="30"/>
        <v>754.6</v>
      </c>
      <c r="I21" s="8" t="s">
        <v>5</v>
      </c>
      <c r="J21" s="9" t="str">
        <f t="shared" si="31"/>
        <v>ΟΚ</v>
      </c>
      <c r="K21" s="9" t="s">
        <v>13</v>
      </c>
      <c r="L21" s="9" t="s">
        <v>5</v>
      </c>
      <c r="M21" s="9"/>
      <c r="N21" s="11"/>
      <c r="O21" s="11">
        <f t="shared" si="32"/>
        <v>0</v>
      </c>
      <c r="P21" s="11"/>
      <c r="Q21" s="11">
        <f t="shared" si="33"/>
        <v>0</v>
      </c>
      <c r="R21" s="11"/>
      <c r="S21" s="11">
        <f t="shared" si="34"/>
        <v>0</v>
      </c>
      <c r="T21" s="11"/>
      <c r="U21" s="11">
        <f t="shared" si="35"/>
        <v>0</v>
      </c>
      <c r="V21" s="11" t="s">
        <v>5</v>
      </c>
      <c r="W21" s="11">
        <f t="shared" si="36"/>
        <v>100</v>
      </c>
      <c r="X21" s="11"/>
      <c r="Y21" s="11">
        <f t="shared" si="37"/>
        <v>0</v>
      </c>
      <c r="Z21" s="11"/>
      <c r="AA21" s="12">
        <f t="shared" si="38"/>
        <v>0</v>
      </c>
      <c r="AB21" s="40">
        <f t="shared" si="39"/>
        <v>854.6</v>
      </c>
      <c r="AC21" s="11"/>
    </row>
    <row r="22" spans="1:29" ht="15">
      <c r="A22" s="31">
        <v>19</v>
      </c>
      <c r="B22" s="20" t="s">
        <v>254</v>
      </c>
      <c r="C22" s="20" t="s">
        <v>597</v>
      </c>
      <c r="D22" s="39" t="s">
        <v>255</v>
      </c>
      <c r="E22" s="39" t="s">
        <v>256</v>
      </c>
      <c r="F22" s="7" t="s">
        <v>5</v>
      </c>
      <c r="G22" s="7">
        <v>5.86</v>
      </c>
      <c r="H22" s="7">
        <f aca="true" t="shared" si="40" ref="H22">G22*110</f>
        <v>644.6</v>
      </c>
      <c r="I22" s="8" t="s">
        <v>5</v>
      </c>
      <c r="J22" s="9" t="str">
        <f aca="true" t="shared" si="41" ref="J22">IF(AND(F22="ΝΑΙ",I22="ΝΑΙ"),"ΟΚ","ΑΠΟΡΡΙΠΤΕΤΑΙ")</f>
        <v>ΟΚ</v>
      </c>
      <c r="K22" s="9" t="s">
        <v>13</v>
      </c>
      <c r="L22" s="9" t="s">
        <v>5</v>
      </c>
      <c r="M22" s="9"/>
      <c r="N22" s="11"/>
      <c r="O22" s="11">
        <f aca="true" t="shared" si="42" ref="O22">IF(N22="ΑΡΙΣΤΗ",70,IF(N22="ΠΟΛΥ ΚΑΛΗ",50,IF(N22="ΚΑΛΗ",30,)))</f>
        <v>0</v>
      </c>
      <c r="P22" s="11"/>
      <c r="Q22" s="11">
        <f aca="true" t="shared" si="43" ref="Q22">IF(P22="ΑΡΙΣΤΗ",70,IF(P22="ΠΟΛΥ ΚΑΛΗ",50,IF(P22="ΚΑΛΗ",30,)))</f>
        <v>0</v>
      </c>
      <c r="R22" s="11"/>
      <c r="S22" s="11">
        <f aca="true" t="shared" si="44" ref="S22">IF(R22="ΑΡΙΣΤΗ",70,IF(R22="ΠΟΛΥ ΚΑΛΗ",50,IF(R22="ΚΑΛΗ",30,)))</f>
        <v>0</v>
      </c>
      <c r="T22" s="11"/>
      <c r="U22" s="11">
        <f aca="true" t="shared" si="45" ref="U22">IF(T22="ΝΑΙ",150,0)</f>
        <v>0</v>
      </c>
      <c r="V22" s="11" t="s">
        <v>5</v>
      </c>
      <c r="W22" s="11">
        <f aca="true" t="shared" si="46" ref="W22">IF(V22="ΝΑΙ",100,0)</f>
        <v>100</v>
      </c>
      <c r="X22" s="11"/>
      <c r="Y22" s="11">
        <f aca="true" t="shared" si="47" ref="Y22">X22*17</f>
        <v>0</v>
      </c>
      <c r="Z22" s="11"/>
      <c r="AA22" s="12">
        <f aca="true" t="shared" si="48" ref="AA22">Z22*7</f>
        <v>0</v>
      </c>
      <c r="AB22" s="40">
        <f aca="true" t="shared" si="49" ref="AB22">H22+U22+O22+Q22+S22+W22+Y22+AA22</f>
        <v>744.6</v>
      </c>
      <c r="AC22" s="11"/>
    </row>
  </sheetData>
  <sheetProtection password="EB34" sheet="1" objects="1" scenarios="1"/>
  <mergeCells count="4">
    <mergeCell ref="A1:E1"/>
    <mergeCell ref="A2:E2"/>
    <mergeCell ref="F2:I2"/>
    <mergeCell ref="N2:AA2"/>
  </mergeCells>
  <dataValidations count="6">
    <dataValidation type="list" allowBlank="1" showInputMessage="1" showErrorMessage="1" sqref="P18 R18 N18">
      <formula1>$AM$16:$AM$19</formula1>
    </dataValidation>
    <dataValidation type="list" allowBlank="1" showInputMessage="1" showErrorMessage="1" sqref="K18:M18 I18 T18 V18 F18">
      <formula1>$AL$16:$AL$17</formula1>
    </dataValidation>
    <dataValidation type="list" allowBlank="1" showInputMessage="1" showErrorMessage="1" sqref="P4:P22 R4:R22 I4:I22 K4:N22 F4:F22 V4:V22 T4:T22">
      <formula1>#REF!</formula1>
    </dataValidation>
    <dataValidation type="whole" allowBlank="1" showInputMessage="1" showErrorMessage="1" errorTitle="ΠΡΟΣΟΧΗ!" error="ΑΠΟ 1 ΕΩΣ 84 ΜΗΝΕΣ" sqref="Z4:Z22">
      <formula1>1</formula1>
      <formula2>84</formula2>
    </dataValidation>
    <dataValidation type="decimal" allowBlank="1" showInputMessage="1" showErrorMessage="1" sqref="G4:G22">
      <formula1>5</formula1>
      <formula2>10</formula2>
    </dataValidation>
    <dataValidation type="whole" allowBlank="1" showInputMessage="1" showErrorMessage="1" errorTitle="ΠΡΟΣΟΧΗ!" error="ΑΠΟ 1 ΕΩΣ 24 ΜΗΝΕΣ" sqref="X4:X22">
      <formula1>1</formula1>
      <formula2>24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3"/>
  <sheetViews>
    <sheetView workbookViewId="0" topLeftCell="A1">
      <selection activeCell="A4" sqref="A1:AC13"/>
    </sheetView>
  </sheetViews>
  <sheetFormatPr defaultColWidth="9.140625" defaultRowHeight="15"/>
  <cols>
    <col min="1" max="1" width="4.8515625" style="1" customWidth="1"/>
    <col min="2" max="3" width="16.421875" style="1" customWidth="1"/>
    <col min="4" max="4" width="30.421875" style="1" customWidth="1"/>
    <col min="5" max="5" width="25.28125" style="1" customWidth="1"/>
    <col min="6" max="7" width="9.7109375" style="1" customWidth="1"/>
    <col min="8" max="8" width="7.28125" style="1" customWidth="1"/>
    <col min="9" max="9" width="15.28125" style="1" customWidth="1"/>
    <col min="10" max="10" width="15.00390625" style="1" customWidth="1"/>
    <col min="11" max="12" width="14.00390625" style="1" customWidth="1"/>
    <col min="13" max="13" width="11.57421875" style="1" customWidth="1"/>
    <col min="14" max="14" width="10.00390625" style="1" customWidth="1"/>
    <col min="15" max="15" width="7.28125" style="1" customWidth="1"/>
    <col min="16" max="16" width="10.00390625" style="1" customWidth="1"/>
    <col min="17" max="17" width="7.28125" style="1" customWidth="1"/>
    <col min="18" max="18" width="11.421875" style="1" bestFit="1" customWidth="1"/>
    <col min="19" max="19" width="7.28125" style="1" customWidth="1"/>
    <col min="20" max="20" width="11.140625" style="1" customWidth="1"/>
    <col min="21" max="21" width="7.28125" style="1" customWidth="1"/>
    <col min="22" max="22" width="11.00390625" style="1" customWidth="1"/>
    <col min="23" max="23" width="7.28125" style="1" customWidth="1"/>
    <col min="24" max="24" width="17.140625" style="1" customWidth="1"/>
    <col min="25" max="25" width="7.28125" style="1" customWidth="1"/>
    <col min="26" max="26" width="13.7109375" style="1" customWidth="1"/>
    <col min="27" max="27" width="7.8515625" style="1" customWidth="1"/>
    <col min="28" max="28" width="9.57421875" style="1" customWidth="1"/>
    <col min="29" max="29" width="14.00390625" style="1" bestFit="1" customWidth="1"/>
    <col min="30" max="37" width="9.140625" style="1" customWidth="1"/>
    <col min="38" max="39" width="9.140625" style="1" hidden="1" customWidth="1"/>
    <col min="40" max="16384" width="9.140625" style="1" customWidth="1"/>
  </cols>
  <sheetData>
    <row r="1" spans="1:29" ht="52.5" customHeight="1">
      <c r="A1" s="5" t="s">
        <v>742</v>
      </c>
      <c r="B1" s="6"/>
      <c r="C1" s="6"/>
      <c r="D1" s="6"/>
      <c r="E1" s="6"/>
      <c r="F1" s="7"/>
      <c r="G1" s="7"/>
      <c r="H1" s="7"/>
      <c r="I1" s="8"/>
      <c r="J1" s="9"/>
      <c r="K1" s="9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7"/>
      <c r="AC1" s="11"/>
    </row>
    <row r="2" spans="1:29" s="2" customFormat="1" ht="15.75">
      <c r="A2" s="14" t="s">
        <v>7</v>
      </c>
      <c r="B2" s="15"/>
      <c r="C2" s="15"/>
      <c r="D2" s="15"/>
      <c r="E2" s="15"/>
      <c r="F2" s="15" t="s">
        <v>0</v>
      </c>
      <c r="G2" s="15"/>
      <c r="H2" s="15"/>
      <c r="I2" s="16"/>
      <c r="J2" s="17"/>
      <c r="K2" s="17"/>
      <c r="L2" s="18"/>
      <c r="M2" s="17"/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49"/>
      <c r="AC2" s="19"/>
    </row>
    <row r="3" spans="1:29" s="3" customFormat="1" ht="94.5" customHeight="1">
      <c r="A3" s="20" t="s">
        <v>1</v>
      </c>
      <c r="B3" s="20" t="s">
        <v>26</v>
      </c>
      <c r="C3" s="21"/>
      <c r="D3" s="21" t="s">
        <v>8</v>
      </c>
      <c r="E3" s="20" t="s">
        <v>9</v>
      </c>
      <c r="F3" s="22" t="s">
        <v>16</v>
      </c>
      <c r="G3" s="22" t="s">
        <v>11</v>
      </c>
      <c r="H3" s="22" t="s">
        <v>4</v>
      </c>
      <c r="I3" s="23" t="s">
        <v>17</v>
      </c>
      <c r="J3" s="24"/>
      <c r="K3" s="25" t="s">
        <v>12</v>
      </c>
      <c r="L3" s="26" t="s">
        <v>14</v>
      </c>
      <c r="M3" s="27" t="s">
        <v>15</v>
      </c>
      <c r="N3" s="20" t="s">
        <v>18</v>
      </c>
      <c r="O3" s="20" t="s">
        <v>4</v>
      </c>
      <c r="P3" s="20" t="s">
        <v>19</v>
      </c>
      <c r="Q3" s="20" t="s">
        <v>4</v>
      </c>
      <c r="R3" s="20" t="s">
        <v>20</v>
      </c>
      <c r="S3" s="21" t="s">
        <v>4</v>
      </c>
      <c r="T3" s="20" t="s">
        <v>21</v>
      </c>
      <c r="U3" s="20" t="s">
        <v>4</v>
      </c>
      <c r="V3" s="20" t="s">
        <v>22</v>
      </c>
      <c r="W3" s="20" t="s">
        <v>4</v>
      </c>
      <c r="X3" s="20" t="s">
        <v>23</v>
      </c>
      <c r="Y3" s="20" t="s">
        <v>4</v>
      </c>
      <c r="Z3" s="20" t="s">
        <v>24</v>
      </c>
      <c r="AA3" s="28" t="s">
        <v>4</v>
      </c>
      <c r="AB3" s="29" t="s">
        <v>10</v>
      </c>
      <c r="AC3" s="30" t="s">
        <v>505</v>
      </c>
    </row>
    <row r="4" spans="1:39" s="4" customFormat="1" ht="15">
      <c r="A4" s="31">
        <v>1</v>
      </c>
      <c r="B4" s="51" t="s">
        <v>104</v>
      </c>
      <c r="C4" s="51" t="s">
        <v>533</v>
      </c>
      <c r="D4" s="52" t="s">
        <v>105</v>
      </c>
      <c r="E4" s="52" t="s">
        <v>71</v>
      </c>
      <c r="F4" s="33" t="s">
        <v>5</v>
      </c>
      <c r="G4" s="33">
        <v>8.14</v>
      </c>
      <c r="H4" s="33">
        <f>G4*110</f>
        <v>895.4000000000001</v>
      </c>
      <c r="I4" s="34" t="s">
        <v>5</v>
      </c>
      <c r="J4" s="35" t="str">
        <f>IF(AND(F4="ΝΑΙ",I4="ΝΑΙ"),"ΟΚ","ΑΠΟΡΡΙΠΤΕΤΑΙ")</f>
        <v>ΟΚ</v>
      </c>
      <c r="K4" s="35" t="s">
        <v>5</v>
      </c>
      <c r="L4" s="35" t="s">
        <v>5</v>
      </c>
      <c r="M4" s="35" t="s">
        <v>5</v>
      </c>
      <c r="N4" s="31"/>
      <c r="O4" s="31">
        <f>IF(N4="ΑΡΙΣΤΗ",70,IF(N4="ΠΟΛΥ ΚΑΛΗ",50,IF(N4="ΚΑΛΗ",30,)))</f>
        <v>0</v>
      </c>
      <c r="P4" s="31"/>
      <c r="Q4" s="31">
        <f>IF(P4="ΑΡΙΣΤΗ",70,IF(P4="ΠΟΛΥ ΚΑΛΗ",50,IF(P4="ΚΑΛΗ",30,)))</f>
        <v>0</v>
      </c>
      <c r="R4" s="31"/>
      <c r="S4" s="31">
        <f>IF(R4="ΑΡΙΣΤΗ",70,IF(R4="ΠΟΛΥ ΚΑΛΗ",50,IF(R4="ΚΑΛΗ",30,)))</f>
        <v>0</v>
      </c>
      <c r="T4" s="31"/>
      <c r="U4" s="31">
        <f>IF(T4="ΝΑΙ",150,0)</f>
        <v>0</v>
      </c>
      <c r="V4" s="31" t="s">
        <v>5</v>
      </c>
      <c r="W4" s="31">
        <f>IF(V4="ΝΑΙ",100,0)</f>
        <v>100</v>
      </c>
      <c r="X4" s="31">
        <v>24</v>
      </c>
      <c r="Y4" s="31">
        <f>X4*17</f>
        <v>408</v>
      </c>
      <c r="Z4" s="31">
        <v>43</v>
      </c>
      <c r="AA4" s="36">
        <f>Z4*7</f>
        <v>301</v>
      </c>
      <c r="AB4" s="37">
        <f>H4+U4+O4+Q4+S4+W4+Y4+AA4</f>
        <v>1704.4</v>
      </c>
      <c r="AC4" s="32" t="s">
        <v>12</v>
      </c>
      <c r="AL4" s="1"/>
      <c r="AM4" s="1"/>
    </row>
    <row r="5" spans="1:39" s="4" customFormat="1" ht="15">
      <c r="A5" s="31">
        <v>2</v>
      </c>
      <c r="B5" s="51" t="s">
        <v>399</v>
      </c>
      <c r="C5" s="51" t="s">
        <v>668</v>
      </c>
      <c r="D5" s="52" t="s">
        <v>400</v>
      </c>
      <c r="E5" s="52" t="s">
        <v>401</v>
      </c>
      <c r="F5" s="33" t="s">
        <v>5</v>
      </c>
      <c r="G5" s="33">
        <v>8.2</v>
      </c>
      <c r="H5" s="33">
        <f aca="true" t="shared" si="0" ref="H5:H7">G5*110</f>
        <v>901.9999999999999</v>
      </c>
      <c r="I5" s="34" t="s">
        <v>5</v>
      </c>
      <c r="J5" s="35" t="str">
        <f aca="true" t="shared" si="1" ref="J5:J7">IF(AND(F5="ΝΑΙ",I5="ΝΑΙ"),"ΟΚ","ΑΠΟΡΡΙΠΤΕΤΑΙ")</f>
        <v>ΟΚ</v>
      </c>
      <c r="K5" s="35" t="s">
        <v>13</v>
      </c>
      <c r="L5" s="35"/>
      <c r="M5" s="35" t="s">
        <v>5</v>
      </c>
      <c r="N5" s="31"/>
      <c r="O5" s="31">
        <f aca="true" t="shared" si="2" ref="O5:O7">IF(N5="ΑΡΙΣΤΗ",70,IF(N5="ΠΟΛΥ ΚΑΛΗ",50,IF(N5="ΚΑΛΗ",30,)))</f>
        <v>0</v>
      </c>
      <c r="P5" s="31"/>
      <c r="Q5" s="31">
        <f aca="true" t="shared" si="3" ref="Q5:Q7">IF(P5="ΑΡΙΣΤΗ",70,IF(P5="ΠΟΛΥ ΚΑΛΗ",50,IF(P5="ΚΑΛΗ",30,)))</f>
        <v>0</v>
      </c>
      <c r="R5" s="31"/>
      <c r="S5" s="31">
        <f aca="true" t="shared" si="4" ref="S5:S7">IF(R5="ΑΡΙΣΤΗ",70,IF(R5="ΠΟΛΥ ΚΑΛΗ",50,IF(R5="ΚΑΛΗ",30,)))</f>
        <v>0</v>
      </c>
      <c r="T5" s="31"/>
      <c r="U5" s="31">
        <f aca="true" t="shared" si="5" ref="U5:U7">IF(T5="ΝΑΙ",150,0)</f>
        <v>0</v>
      </c>
      <c r="V5" s="31"/>
      <c r="W5" s="31">
        <f aca="true" t="shared" si="6" ref="W5:W7">IF(V5="ΝΑΙ",100,0)</f>
        <v>0</v>
      </c>
      <c r="X5" s="31">
        <v>24</v>
      </c>
      <c r="Y5" s="31">
        <f aca="true" t="shared" si="7" ref="Y5:Y7">X5*17</f>
        <v>408</v>
      </c>
      <c r="Z5" s="31">
        <v>84</v>
      </c>
      <c r="AA5" s="36">
        <f aca="true" t="shared" si="8" ref="AA5:AA7">Z5*7</f>
        <v>588</v>
      </c>
      <c r="AB5" s="37">
        <f aca="true" t="shared" si="9" ref="AB5:AB7">H5+U5+O5+Q5+S5+W5+Y5+AA5</f>
        <v>1898</v>
      </c>
      <c r="AC5" s="31"/>
      <c r="AL5" s="1"/>
      <c r="AM5" s="1"/>
    </row>
    <row r="6" spans="1:29" ht="15">
      <c r="A6" s="11">
        <v>3</v>
      </c>
      <c r="B6" s="20" t="s">
        <v>160</v>
      </c>
      <c r="C6" s="20" t="s">
        <v>555</v>
      </c>
      <c r="D6" s="39" t="s">
        <v>161</v>
      </c>
      <c r="E6" s="39" t="s">
        <v>103</v>
      </c>
      <c r="F6" s="7" t="s">
        <v>5</v>
      </c>
      <c r="G6" s="7">
        <v>9.75</v>
      </c>
      <c r="H6" s="7">
        <f t="shared" si="0"/>
        <v>1072.5</v>
      </c>
      <c r="I6" s="8" t="s">
        <v>5</v>
      </c>
      <c r="J6" s="9" t="str">
        <f t="shared" si="1"/>
        <v>ΟΚ</v>
      </c>
      <c r="K6" s="9" t="s">
        <v>13</v>
      </c>
      <c r="L6" s="9"/>
      <c r="M6" s="9" t="s">
        <v>5</v>
      </c>
      <c r="N6" s="11"/>
      <c r="O6" s="11">
        <f t="shared" si="2"/>
        <v>0</v>
      </c>
      <c r="P6" s="11"/>
      <c r="Q6" s="11">
        <f t="shared" si="3"/>
        <v>0</v>
      </c>
      <c r="R6" s="11"/>
      <c r="S6" s="11">
        <f t="shared" si="4"/>
        <v>0</v>
      </c>
      <c r="T6" s="11"/>
      <c r="U6" s="11">
        <f t="shared" si="5"/>
        <v>0</v>
      </c>
      <c r="V6" s="11" t="s">
        <v>5</v>
      </c>
      <c r="W6" s="11">
        <f t="shared" si="6"/>
        <v>100</v>
      </c>
      <c r="X6" s="11">
        <v>19</v>
      </c>
      <c r="Y6" s="11">
        <f t="shared" si="7"/>
        <v>323</v>
      </c>
      <c r="Z6" s="11"/>
      <c r="AA6" s="12">
        <f t="shared" si="8"/>
        <v>0</v>
      </c>
      <c r="AB6" s="40">
        <f t="shared" si="9"/>
        <v>1495.5</v>
      </c>
      <c r="AC6" s="11"/>
    </row>
    <row r="7" spans="1:29" ht="15">
      <c r="A7" s="11">
        <v>4</v>
      </c>
      <c r="B7" s="20" t="s">
        <v>62</v>
      </c>
      <c r="C7" s="20" t="s">
        <v>517</v>
      </c>
      <c r="D7" s="39" t="s">
        <v>63</v>
      </c>
      <c r="E7" s="39" t="s">
        <v>64</v>
      </c>
      <c r="F7" s="7" t="s">
        <v>5</v>
      </c>
      <c r="G7" s="7">
        <v>8.75</v>
      </c>
      <c r="H7" s="7">
        <f t="shared" si="0"/>
        <v>962.5</v>
      </c>
      <c r="I7" s="8" t="s">
        <v>5</v>
      </c>
      <c r="J7" s="9" t="str">
        <f t="shared" si="1"/>
        <v>ΟΚ</v>
      </c>
      <c r="K7" s="9" t="s">
        <v>13</v>
      </c>
      <c r="L7" s="9"/>
      <c r="M7" s="9" t="s">
        <v>5</v>
      </c>
      <c r="N7" s="11"/>
      <c r="O7" s="11">
        <f t="shared" si="2"/>
        <v>0</v>
      </c>
      <c r="P7" s="11"/>
      <c r="Q7" s="11">
        <f t="shared" si="3"/>
        <v>0</v>
      </c>
      <c r="R7" s="11"/>
      <c r="S7" s="11">
        <f t="shared" si="4"/>
        <v>0</v>
      </c>
      <c r="T7" s="11" t="s">
        <v>13</v>
      </c>
      <c r="U7" s="11">
        <f t="shared" si="5"/>
        <v>0</v>
      </c>
      <c r="V7" s="11" t="s">
        <v>5</v>
      </c>
      <c r="W7" s="11">
        <f t="shared" si="6"/>
        <v>100</v>
      </c>
      <c r="X7" s="11"/>
      <c r="Y7" s="11">
        <f t="shared" si="7"/>
        <v>0</v>
      </c>
      <c r="Z7" s="11">
        <v>36</v>
      </c>
      <c r="AA7" s="12">
        <f t="shared" si="8"/>
        <v>252</v>
      </c>
      <c r="AB7" s="40">
        <f t="shared" si="9"/>
        <v>1314.5</v>
      </c>
      <c r="AC7" s="53"/>
    </row>
    <row r="8" spans="1:29" ht="15">
      <c r="A8" s="11">
        <v>5</v>
      </c>
      <c r="B8" s="20" t="s">
        <v>50</v>
      </c>
      <c r="C8" s="20" t="s">
        <v>513</v>
      </c>
      <c r="D8" s="39" t="s">
        <v>51</v>
      </c>
      <c r="E8" s="39" t="s">
        <v>52</v>
      </c>
      <c r="F8" s="7" t="s">
        <v>5</v>
      </c>
      <c r="G8" s="7">
        <v>9.6</v>
      </c>
      <c r="H8" s="7">
        <f aca="true" t="shared" si="10" ref="H8:H9">G8*110</f>
        <v>1056</v>
      </c>
      <c r="I8" s="8" t="s">
        <v>5</v>
      </c>
      <c r="J8" s="9" t="str">
        <f aca="true" t="shared" si="11" ref="J8:J9">IF(AND(F8="ΝΑΙ",I8="ΝΑΙ"),"ΟΚ","ΑΠΟΡΡΙΠΤΕΤΑΙ")</f>
        <v>ΟΚ</v>
      </c>
      <c r="K8" s="9" t="s">
        <v>13</v>
      </c>
      <c r="L8" s="9" t="s">
        <v>5</v>
      </c>
      <c r="M8" s="9" t="s">
        <v>5</v>
      </c>
      <c r="N8" s="11"/>
      <c r="O8" s="11">
        <f aca="true" t="shared" si="12" ref="O8:O9">IF(N8="ΑΡΙΣΤΗ",70,IF(N8="ΠΟΛΥ ΚΑΛΗ",50,IF(N8="ΚΑΛΗ",30,)))</f>
        <v>0</v>
      </c>
      <c r="P8" s="11"/>
      <c r="Q8" s="11">
        <f aca="true" t="shared" si="13" ref="Q8:Q9">IF(P8="ΑΡΙΣΤΗ",70,IF(P8="ΠΟΛΥ ΚΑΛΗ",50,IF(P8="ΚΑΛΗ",30,)))</f>
        <v>0</v>
      </c>
      <c r="R8" s="11"/>
      <c r="S8" s="11">
        <f aca="true" t="shared" si="14" ref="S8:S9">IF(R8="ΑΡΙΣΤΗ",70,IF(R8="ΠΟΛΥ ΚΑΛΗ",50,IF(R8="ΚΑΛΗ",30,)))</f>
        <v>0</v>
      </c>
      <c r="T8" s="11"/>
      <c r="U8" s="11">
        <f aca="true" t="shared" si="15" ref="U8:U9">IF(T8="ΝΑΙ",150,0)</f>
        <v>0</v>
      </c>
      <c r="V8" s="11"/>
      <c r="W8" s="11">
        <f aca="true" t="shared" si="16" ref="W8:W9">IF(V8="ΝΑΙ",100,0)</f>
        <v>0</v>
      </c>
      <c r="X8" s="11">
        <v>6</v>
      </c>
      <c r="Y8" s="11">
        <f aca="true" t="shared" si="17" ref="Y8:Y9">X8*17</f>
        <v>102</v>
      </c>
      <c r="Z8" s="11">
        <v>7</v>
      </c>
      <c r="AA8" s="12">
        <f aca="true" t="shared" si="18" ref="AA8:AA9">Z8*7</f>
        <v>49</v>
      </c>
      <c r="AB8" s="40">
        <f aca="true" t="shared" si="19" ref="AB8:AB9">H8+U8+O8+Q8+S8+W8+Y8+AA8</f>
        <v>1207</v>
      </c>
      <c r="AC8" s="53"/>
    </row>
    <row r="9" spans="1:29" ht="15">
      <c r="A9" s="11">
        <v>6</v>
      </c>
      <c r="B9" s="20" t="s">
        <v>101</v>
      </c>
      <c r="C9" s="20" t="s">
        <v>532</v>
      </c>
      <c r="D9" s="39" t="s">
        <v>102</v>
      </c>
      <c r="E9" s="39" t="s">
        <v>103</v>
      </c>
      <c r="F9" s="7" t="s">
        <v>5</v>
      </c>
      <c r="G9" s="7">
        <v>8.67</v>
      </c>
      <c r="H9" s="7">
        <f t="shared" si="10"/>
        <v>953.7</v>
      </c>
      <c r="I9" s="8" t="s">
        <v>5</v>
      </c>
      <c r="J9" s="9" t="str">
        <f t="shared" si="11"/>
        <v>ΟΚ</v>
      </c>
      <c r="K9" s="9" t="s">
        <v>13</v>
      </c>
      <c r="L9" s="9"/>
      <c r="M9" s="9" t="s">
        <v>5</v>
      </c>
      <c r="N9" s="11"/>
      <c r="O9" s="11">
        <f t="shared" si="12"/>
        <v>0</v>
      </c>
      <c r="P9" s="11"/>
      <c r="Q9" s="11">
        <f t="shared" si="13"/>
        <v>0</v>
      </c>
      <c r="R9" s="11"/>
      <c r="S9" s="11">
        <f t="shared" si="14"/>
        <v>0</v>
      </c>
      <c r="T9" s="11" t="s">
        <v>5</v>
      </c>
      <c r="U9" s="11">
        <f t="shared" si="15"/>
        <v>150</v>
      </c>
      <c r="V9" s="11" t="s">
        <v>5</v>
      </c>
      <c r="W9" s="11">
        <f t="shared" si="16"/>
        <v>100</v>
      </c>
      <c r="X9" s="11"/>
      <c r="Y9" s="11">
        <f t="shared" si="17"/>
        <v>0</v>
      </c>
      <c r="Z9" s="11"/>
      <c r="AA9" s="12">
        <f t="shared" si="18"/>
        <v>0</v>
      </c>
      <c r="AB9" s="40">
        <f t="shared" si="19"/>
        <v>1203.7</v>
      </c>
      <c r="AC9" s="11"/>
    </row>
    <row r="10" spans="1:29" ht="15">
      <c r="A10" s="11">
        <v>7</v>
      </c>
      <c r="B10" s="20" t="s">
        <v>477</v>
      </c>
      <c r="C10" s="20" t="s">
        <v>701</v>
      </c>
      <c r="D10" s="39" t="s">
        <v>478</v>
      </c>
      <c r="E10" s="39" t="s">
        <v>457</v>
      </c>
      <c r="F10" s="7" t="s">
        <v>5</v>
      </c>
      <c r="G10" s="7">
        <v>6</v>
      </c>
      <c r="H10" s="7">
        <f aca="true" t="shared" si="20" ref="H10">G10*110</f>
        <v>660</v>
      </c>
      <c r="I10" s="8" t="s">
        <v>5</v>
      </c>
      <c r="J10" s="9" t="str">
        <f aca="true" t="shared" si="21" ref="J10">IF(AND(F10="ΝΑΙ",I10="ΝΑΙ"),"ΟΚ","ΑΠΟΡΡΙΠΤΕΤΑΙ")</f>
        <v>ΟΚ</v>
      </c>
      <c r="K10" s="9" t="s">
        <v>13</v>
      </c>
      <c r="L10" s="9"/>
      <c r="M10" s="9" t="s">
        <v>5</v>
      </c>
      <c r="N10" s="11"/>
      <c r="O10" s="11">
        <f aca="true" t="shared" si="22" ref="O10">IF(N10="ΑΡΙΣΤΗ",70,IF(N10="ΠΟΛΥ ΚΑΛΗ",50,IF(N10="ΚΑΛΗ",30,)))</f>
        <v>0</v>
      </c>
      <c r="P10" s="11"/>
      <c r="Q10" s="11">
        <f aca="true" t="shared" si="23" ref="Q10">IF(P10="ΑΡΙΣΤΗ",70,IF(P10="ΠΟΛΥ ΚΑΛΗ",50,IF(P10="ΚΑΛΗ",30,)))</f>
        <v>0</v>
      </c>
      <c r="R10" s="11" t="s">
        <v>3</v>
      </c>
      <c r="S10" s="11">
        <f aca="true" t="shared" si="24" ref="S10">IF(R10="ΑΡΙΣΤΗ",70,IF(R10="ΠΟΛΥ ΚΑΛΗ",50,IF(R10="ΚΑΛΗ",30,)))</f>
        <v>30</v>
      </c>
      <c r="T10" s="11" t="s">
        <v>5</v>
      </c>
      <c r="U10" s="11">
        <f aca="true" t="shared" si="25" ref="U10">IF(T10="ΝΑΙ",150,0)</f>
        <v>150</v>
      </c>
      <c r="V10" s="11" t="s">
        <v>5</v>
      </c>
      <c r="W10" s="11">
        <f aca="true" t="shared" si="26" ref="W10">IF(V10="ΝΑΙ",100,0)</f>
        <v>100</v>
      </c>
      <c r="X10" s="11">
        <v>14</v>
      </c>
      <c r="Y10" s="11">
        <f aca="true" t="shared" si="27" ref="Y10">X10*17</f>
        <v>238</v>
      </c>
      <c r="Z10" s="11"/>
      <c r="AA10" s="12">
        <f aca="true" t="shared" si="28" ref="AA10">Z10*7</f>
        <v>0</v>
      </c>
      <c r="AB10" s="40">
        <f aca="true" t="shared" si="29" ref="AB10">H10+U10+O10+Q10+S10+W10+Y10+AA10</f>
        <v>1178</v>
      </c>
      <c r="AC10" s="11"/>
    </row>
    <row r="11" spans="1:29" ht="15">
      <c r="A11" s="11">
        <v>8</v>
      </c>
      <c r="B11" s="20" t="s">
        <v>178</v>
      </c>
      <c r="C11" s="20" t="s">
        <v>564</v>
      </c>
      <c r="D11" s="39" t="s">
        <v>563</v>
      </c>
      <c r="E11" s="39" t="s">
        <v>46</v>
      </c>
      <c r="F11" s="7" t="s">
        <v>5</v>
      </c>
      <c r="G11" s="7">
        <v>5.5</v>
      </c>
      <c r="H11" s="7">
        <f aca="true" t="shared" si="30" ref="H11:H12">G11*110</f>
        <v>605</v>
      </c>
      <c r="I11" s="8" t="s">
        <v>5</v>
      </c>
      <c r="J11" s="9" t="str">
        <f aca="true" t="shared" si="31" ref="J11:J12">IF(AND(F11="ΝΑΙ",I11="ΝΑΙ"),"ΟΚ","ΑΠΟΡΡΙΠΤΕΤΑΙ")</f>
        <v>ΟΚ</v>
      </c>
      <c r="K11" s="9" t="s">
        <v>13</v>
      </c>
      <c r="L11" s="9"/>
      <c r="M11" s="9" t="s">
        <v>5</v>
      </c>
      <c r="N11" s="11"/>
      <c r="O11" s="11">
        <f aca="true" t="shared" si="32" ref="O11:O12">IF(N11="ΑΡΙΣΤΗ",70,IF(N11="ΠΟΛΥ ΚΑΛΗ",50,IF(N11="ΚΑΛΗ",30,)))</f>
        <v>0</v>
      </c>
      <c r="P11" s="11"/>
      <c r="Q11" s="11">
        <f aca="true" t="shared" si="33" ref="Q11:Q12">IF(P11="ΑΡΙΣΤΗ",70,IF(P11="ΠΟΛΥ ΚΑΛΗ",50,IF(P11="ΚΑΛΗ",30,)))</f>
        <v>0</v>
      </c>
      <c r="R11" s="11"/>
      <c r="S11" s="11">
        <f aca="true" t="shared" si="34" ref="S11:S12">IF(R11="ΑΡΙΣΤΗ",70,IF(R11="ΠΟΛΥ ΚΑΛΗ",50,IF(R11="ΚΑΛΗ",30,)))</f>
        <v>0</v>
      </c>
      <c r="T11" s="11"/>
      <c r="U11" s="11">
        <f aca="true" t="shared" si="35" ref="U11:U12">IF(T11="ΝΑΙ",150,0)</f>
        <v>0</v>
      </c>
      <c r="V11" s="11" t="s">
        <v>5</v>
      </c>
      <c r="W11" s="11">
        <f aca="true" t="shared" si="36" ref="W11:W12">IF(V11="ΝΑΙ",100,0)</f>
        <v>100</v>
      </c>
      <c r="X11" s="11"/>
      <c r="Y11" s="11">
        <f aca="true" t="shared" si="37" ref="Y11:Y12">X11*17</f>
        <v>0</v>
      </c>
      <c r="Z11" s="11">
        <v>63</v>
      </c>
      <c r="AA11" s="12">
        <f aca="true" t="shared" si="38" ref="AA11:AA12">Z11*7</f>
        <v>441</v>
      </c>
      <c r="AB11" s="40">
        <f aca="true" t="shared" si="39" ref="AB11:AB12">H11+U11+O11+Q11+S11+W11+Y11+AA11</f>
        <v>1146</v>
      </c>
      <c r="AC11" s="11"/>
    </row>
    <row r="12" spans="1:29" ht="15">
      <c r="A12" s="11">
        <v>9</v>
      </c>
      <c r="B12" s="20" t="s">
        <v>232</v>
      </c>
      <c r="C12" s="20" t="s">
        <v>587</v>
      </c>
      <c r="D12" s="39" t="s">
        <v>233</v>
      </c>
      <c r="E12" s="39" t="s">
        <v>170</v>
      </c>
      <c r="F12" s="7" t="s">
        <v>5</v>
      </c>
      <c r="G12" s="7">
        <v>8.14</v>
      </c>
      <c r="H12" s="7">
        <f t="shared" si="30"/>
        <v>895.4000000000001</v>
      </c>
      <c r="I12" s="8" t="s">
        <v>5</v>
      </c>
      <c r="J12" s="9" t="str">
        <f t="shared" si="31"/>
        <v>ΟΚ</v>
      </c>
      <c r="K12" s="9" t="s">
        <v>13</v>
      </c>
      <c r="L12" s="9"/>
      <c r="M12" s="9" t="s">
        <v>5</v>
      </c>
      <c r="N12" s="11"/>
      <c r="O12" s="11">
        <f t="shared" si="32"/>
        <v>0</v>
      </c>
      <c r="P12" s="11"/>
      <c r="Q12" s="11">
        <f t="shared" si="33"/>
        <v>0</v>
      </c>
      <c r="R12" s="11"/>
      <c r="S12" s="11">
        <f t="shared" si="34"/>
        <v>0</v>
      </c>
      <c r="T12" s="11" t="s">
        <v>5</v>
      </c>
      <c r="U12" s="11">
        <f t="shared" si="35"/>
        <v>150</v>
      </c>
      <c r="V12" s="11" t="s">
        <v>13</v>
      </c>
      <c r="W12" s="11">
        <f t="shared" si="36"/>
        <v>0</v>
      </c>
      <c r="X12" s="11"/>
      <c r="Y12" s="11">
        <f t="shared" si="37"/>
        <v>0</v>
      </c>
      <c r="Z12" s="11">
        <v>8</v>
      </c>
      <c r="AA12" s="12">
        <f t="shared" si="38"/>
        <v>56</v>
      </c>
      <c r="AB12" s="40">
        <f t="shared" si="39"/>
        <v>1101.4</v>
      </c>
      <c r="AC12" s="11"/>
    </row>
    <row r="13" spans="1:29" ht="15">
      <c r="A13" s="11">
        <v>10</v>
      </c>
      <c r="B13" s="20" t="s">
        <v>404</v>
      </c>
      <c r="C13" s="20" t="s">
        <v>670</v>
      </c>
      <c r="D13" s="39" t="s">
        <v>405</v>
      </c>
      <c r="E13" s="39" t="s">
        <v>406</v>
      </c>
      <c r="F13" s="7" t="s">
        <v>5</v>
      </c>
      <c r="G13" s="7">
        <v>8.5</v>
      </c>
      <c r="H13" s="7">
        <f aca="true" t="shared" si="40" ref="H13">G13*110</f>
        <v>935</v>
      </c>
      <c r="I13" s="8" t="s">
        <v>5</v>
      </c>
      <c r="J13" s="9" t="str">
        <f aca="true" t="shared" si="41" ref="J13">IF(AND(F13="ΝΑΙ",I13="ΝΑΙ"),"ΟΚ","ΑΠΟΡΡΙΠΤΕΤΑΙ")</f>
        <v>ΟΚ</v>
      </c>
      <c r="K13" s="9" t="s">
        <v>13</v>
      </c>
      <c r="L13" s="9"/>
      <c r="M13" s="9" t="s">
        <v>5</v>
      </c>
      <c r="N13" s="11"/>
      <c r="O13" s="11">
        <f aca="true" t="shared" si="42" ref="O13">IF(N13="ΑΡΙΣΤΗ",70,IF(N13="ΠΟΛΥ ΚΑΛΗ",50,IF(N13="ΚΑΛΗ",30,)))</f>
        <v>0</v>
      </c>
      <c r="P13" s="11"/>
      <c r="Q13" s="11">
        <f aca="true" t="shared" si="43" ref="Q13">IF(P13="ΑΡΙΣΤΗ",70,IF(P13="ΠΟΛΥ ΚΑΛΗ",50,IF(P13="ΚΑΛΗ",30,)))</f>
        <v>0</v>
      </c>
      <c r="R13" s="11"/>
      <c r="S13" s="11">
        <f aca="true" t="shared" si="44" ref="S13">IF(R13="ΑΡΙΣΤΗ",70,IF(R13="ΠΟΛΥ ΚΑΛΗ",50,IF(R13="ΚΑΛΗ",30,)))</f>
        <v>0</v>
      </c>
      <c r="T13" s="11"/>
      <c r="U13" s="11">
        <f aca="true" t="shared" si="45" ref="U13">IF(T13="ΝΑΙ",150,0)</f>
        <v>0</v>
      </c>
      <c r="V13" s="11"/>
      <c r="W13" s="11">
        <f aca="true" t="shared" si="46" ref="W13">IF(V13="ΝΑΙ",100,0)</f>
        <v>0</v>
      </c>
      <c r="X13" s="11">
        <v>6</v>
      </c>
      <c r="Y13" s="11">
        <f aca="true" t="shared" si="47" ref="Y13">X13*17</f>
        <v>102</v>
      </c>
      <c r="Z13" s="11"/>
      <c r="AA13" s="12">
        <f aca="true" t="shared" si="48" ref="AA13">Z13*7</f>
        <v>0</v>
      </c>
      <c r="AB13" s="40">
        <f aca="true" t="shared" si="49" ref="AB13">H13+U13+O13+Q13+S13+W13+Y13+AA13</f>
        <v>1037</v>
      </c>
      <c r="AC13" s="11"/>
    </row>
  </sheetData>
  <sheetProtection password="EB34" sheet="1" objects="1" scenarios="1"/>
  <mergeCells count="4">
    <mergeCell ref="A1:E1"/>
    <mergeCell ref="A2:E2"/>
    <mergeCell ref="F2:I2"/>
    <mergeCell ref="N2:AA2"/>
  </mergeCells>
  <dataValidations count="4">
    <dataValidation type="decimal" allowBlank="1" showInputMessage="1" showErrorMessage="1" sqref="G4:G13">
      <formula1>5</formula1>
      <formula2>10</formula2>
    </dataValidation>
    <dataValidation type="whole" allowBlank="1" showInputMessage="1" showErrorMessage="1" errorTitle="ΠΡΟΣΟΧΗ!" error="ΑΠΟ 1 ΕΩΣ 24 ΜΗΝΕΣ" sqref="X4:X13">
      <formula1>1</formula1>
      <formula2>24</formula2>
    </dataValidation>
    <dataValidation type="list" allowBlank="1" showInputMessage="1" showErrorMessage="1" sqref="I4:I13 F4:F13 V4:V13 T4:T13 K4:N13 P4:P13 R4:R13">
      <formula1>#REF!</formula1>
    </dataValidation>
    <dataValidation type="whole" allowBlank="1" showInputMessage="1" showErrorMessage="1" errorTitle="ΠΡΟΣΟΧΗ!" error="ΑΠΟ 1 ΕΩΣ 84 ΜΗΝΕΣ" sqref="Z4:Z13">
      <formula1>1</formula1>
      <formula2>84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1"/>
  <sheetViews>
    <sheetView tabSelected="1" workbookViewId="0" topLeftCell="A1">
      <selection activeCell="A1" sqref="A1:AC11"/>
    </sheetView>
  </sheetViews>
  <sheetFormatPr defaultColWidth="9.140625" defaultRowHeight="15"/>
  <cols>
    <col min="2" max="2" width="16.00390625" style="0" customWidth="1"/>
    <col min="3" max="3" width="13.57421875" style="0" customWidth="1"/>
    <col min="4" max="4" width="13.28125" style="0" bestFit="1" customWidth="1"/>
    <col min="5" max="5" width="14.8515625" style="0" customWidth="1"/>
    <col min="6" max="8" width="9.140625" style="0" hidden="1" customWidth="1"/>
    <col min="9" max="9" width="17.00390625" style="0" hidden="1" customWidth="1"/>
    <col min="10" max="11" width="16.421875" style="0" hidden="1" customWidth="1"/>
    <col min="12" max="12" width="13.421875" style="0" hidden="1" customWidth="1"/>
    <col min="13" max="13" width="14.421875" style="0" hidden="1" customWidth="1"/>
    <col min="14" max="28" width="9.140625" style="0" hidden="1" customWidth="1"/>
    <col min="29" max="29" width="29.140625" style="0" customWidth="1"/>
  </cols>
  <sheetData>
    <row r="1" spans="1:29" s="1" customFormat="1" ht="44.25" customHeight="1">
      <c r="A1" s="61" t="s">
        <v>741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3"/>
    </row>
    <row r="2" spans="1:29" s="2" customFormat="1" ht="15.75">
      <c r="A2" s="14" t="s">
        <v>7</v>
      </c>
      <c r="B2" s="15"/>
      <c r="C2" s="15"/>
      <c r="D2" s="15"/>
      <c r="E2" s="15"/>
      <c r="F2" s="15" t="s">
        <v>0</v>
      </c>
      <c r="G2" s="15"/>
      <c r="H2" s="15"/>
      <c r="I2" s="16"/>
      <c r="J2" s="17"/>
      <c r="K2" s="17"/>
      <c r="L2" s="18"/>
      <c r="M2" s="17"/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49"/>
      <c r="AC2" s="19"/>
    </row>
    <row r="3" spans="1:29" s="3" customFormat="1" ht="94.5" customHeight="1">
      <c r="A3" s="20" t="s">
        <v>1</v>
      </c>
      <c r="B3" s="20" t="s">
        <v>26</v>
      </c>
      <c r="C3" s="21"/>
      <c r="D3" s="21" t="s">
        <v>8</v>
      </c>
      <c r="E3" s="21" t="s">
        <v>9</v>
      </c>
      <c r="F3" s="22" t="s">
        <v>16</v>
      </c>
      <c r="G3" s="22" t="s">
        <v>11</v>
      </c>
      <c r="H3" s="22" t="s">
        <v>4</v>
      </c>
      <c r="I3" s="23" t="s">
        <v>17</v>
      </c>
      <c r="J3" s="24"/>
      <c r="K3" s="25" t="s">
        <v>12</v>
      </c>
      <c r="L3" s="26" t="s">
        <v>14</v>
      </c>
      <c r="M3" s="27" t="s">
        <v>15</v>
      </c>
      <c r="N3" s="20" t="s">
        <v>18</v>
      </c>
      <c r="O3" s="20" t="s">
        <v>4</v>
      </c>
      <c r="P3" s="20" t="s">
        <v>19</v>
      </c>
      <c r="Q3" s="20" t="s">
        <v>4</v>
      </c>
      <c r="R3" s="20" t="s">
        <v>20</v>
      </c>
      <c r="S3" s="21" t="s">
        <v>4</v>
      </c>
      <c r="T3" s="20" t="s">
        <v>21</v>
      </c>
      <c r="U3" s="20" t="s">
        <v>4</v>
      </c>
      <c r="V3" s="20" t="s">
        <v>22</v>
      </c>
      <c r="W3" s="20" t="s">
        <v>4</v>
      </c>
      <c r="X3" s="20" t="s">
        <v>23</v>
      </c>
      <c r="Y3" s="20" t="s">
        <v>4</v>
      </c>
      <c r="Z3" s="20" t="s">
        <v>24</v>
      </c>
      <c r="AA3" s="28" t="s">
        <v>4</v>
      </c>
      <c r="AB3" s="29" t="s">
        <v>10</v>
      </c>
      <c r="AC3" s="30" t="s">
        <v>722</v>
      </c>
    </row>
    <row r="4" spans="1:29" s="1" customFormat="1" ht="15">
      <c r="A4" s="11">
        <v>1</v>
      </c>
      <c r="B4" s="53" t="s">
        <v>78</v>
      </c>
      <c r="C4" s="53" t="s">
        <v>522</v>
      </c>
      <c r="D4" s="11" t="s">
        <v>79</v>
      </c>
      <c r="E4" s="11" t="s">
        <v>80</v>
      </c>
      <c r="F4" s="7" t="s">
        <v>13</v>
      </c>
      <c r="G4" s="7"/>
      <c r="H4" s="7">
        <f aca="true" t="shared" si="0" ref="H4:H10">G4*110</f>
        <v>0</v>
      </c>
      <c r="I4" s="8" t="s">
        <v>13</v>
      </c>
      <c r="J4" s="9" t="str">
        <f aca="true" t="shared" si="1" ref="J4:J10">IF(AND(F4="ΝΑΙ",I4="ΝΑΙ"),"ΟΚ","ΑΠΟΡΡΙΠΤΕΤΑΙ")</f>
        <v>ΑΠΟΡΡΙΠΤΕΤΑΙ</v>
      </c>
      <c r="K4" s="9"/>
      <c r="L4" s="9"/>
      <c r="M4" s="9"/>
      <c r="N4" s="11"/>
      <c r="O4" s="11">
        <f aca="true" t="shared" si="2" ref="O4:O10">IF(N4="ΑΡΙΣΤΗ",70,IF(N4="ΠΟΛΥ ΚΑΛΗ",50,IF(N4="ΚΑΛΗ",30,)))</f>
        <v>0</v>
      </c>
      <c r="P4" s="11"/>
      <c r="Q4" s="11">
        <f aca="true" t="shared" si="3" ref="Q4:Q10">IF(P4="ΑΡΙΣΤΗ",70,IF(P4="ΠΟΛΥ ΚΑΛΗ",50,IF(P4="ΚΑΛΗ",30,)))</f>
        <v>0</v>
      </c>
      <c r="R4" s="11"/>
      <c r="S4" s="11">
        <f aca="true" t="shared" si="4" ref="S4:S10">IF(R4="ΑΡΙΣΤΗ",70,IF(R4="ΠΟΛΥ ΚΑΛΗ",50,IF(R4="ΚΑΛΗ",30,)))</f>
        <v>0</v>
      </c>
      <c r="T4" s="11"/>
      <c r="U4" s="11">
        <f aca="true" t="shared" si="5" ref="U4:U10">IF(T4="ΝΑΙ",150,0)</f>
        <v>0</v>
      </c>
      <c r="V4" s="11"/>
      <c r="W4" s="11">
        <f aca="true" t="shared" si="6" ref="W4:W10">IF(V4="ΝΑΙ",100,0)</f>
        <v>0</v>
      </c>
      <c r="X4" s="11"/>
      <c r="Y4" s="11">
        <f aca="true" t="shared" si="7" ref="Y4:Y10">X4*17</f>
        <v>0</v>
      </c>
      <c r="Z4" s="11"/>
      <c r="AA4" s="12">
        <f aca="true" t="shared" si="8" ref="AA4:AA10">Z4*7</f>
        <v>0</v>
      </c>
      <c r="AB4" s="40">
        <f aca="true" t="shared" si="9" ref="AB4:AB10">H4+U4+O4+Q4+S4+W4+Y4+AA4</f>
        <v>0</v>
      </c>
      <c r="AC4" s="53" t="s">
        <v>734</v>
      </c>
    </row>
    <row r="5" spans="1:29" s="1" customFormat="1" ht="15">
      <c r="A5" s="11">
        <v>2</v>
      </c>
      <c r="B5" s="53" t="s">
        <v>125</v>
      </c>
      <c r="C5" s="53" t="s">
        <v>541</v>
      </c>
      <c r="D5" s="11" t="s">
        <v>126</v>
      </c>
      <c r="E5" s="11" t="s">
        <v>127</v>
      </c>
      <c r="F5" s="7" t="s">
        <v>5</v>
      </c>
      <c r="G5" s="7">
        <v>9.1</v>
      </c>
      <c r="H5" s="7">
        <f t="shared" si="0"/>
        <v>1001</v>
      </c>
      <c r="I5" s="8" t="s">
        <v>13</v>
      </c>
      <c r="J5" s="9" t="str">
        <f t="shared" si="1"/>
        <v>ΑΠΟΡΡΙΠΤΕΤΑΙ</v>
      </c>
      <c r="K5" s="9"/>
      <c r="L5" s="9"/>
      <c r="M5" s="9"/>
      <c r="N5" s="11"/>
      <c r="O5" s="11">
        <f t="shared" si="2"/>
        <v>0</v>
      </c>
      <c r="P5" s="11"/>
      <c r="Q5" s="11">
        <f t="shared" si="3"/>
        <v>0</v>
      </c>
      <c r="R5" s="11"/>
      <c r="S5" s="11">
        <f t="shared" si="4"/>
        <v>0</v>
      </c>
      <c r="T5" s="11"/>
      <c r="U5" s="11">
        <f t="shared" si="5"/>
        <v>0</v>
      </c>
      <c r="V5" s="11"/>
      <c r="W5" s="11">
        <f t="shared" si="6"/>
        <v>0</v>
      </c>
      <c r="X5" s="11"/>
      <c r="Y5" s="11">
        <f t="shared" si="7"/>
        <v>0</v>
      </c>
      <c r="Z5" s="11"/>
      <c r="AA5" s="12">
        <f t="shared" si="8"/>
        <v>0</v>
      </c>
      <c r="AB5" s="40">
        <f t="shared" si="9"/>
        <v>1001</v>
      </c>
      <c r="AC5" s="53">
        <v>127</v>
      </c>
    </row>
    <row r="6" spans="1:29" s="1" customFormat="1" ht="15">
      <c r="A6" s="11">
        <v>3</v>
      </c>
      <c r="B6" s="53" t="s">
        <v>199</v>
      </c>
      <c r="C6" s="53" t="s">
        <v>573</v>
      </c>
      <c r="D6" s="11" t="s">
        <v>200</v>
      </c>
      <c r="E6" s="11" t="s">
        <v>201</v>
      </c>
      <c r="F6" s="7" t="s">
        <v>13</v>
      </c>
      <c r="G6" s="7"/>
      <c r="H6" s="7">
        <f t="shared" si="0"/>
        <v>0</v>
      </c>
      <c r="I6" s="8" t="s">
        <v>5</v>
      </c>
      <c r="J6" s="9" t="str">
        <f t="shared" si="1"/>
        <v>ΑΠΟΡΡΙΠΤΕΤΑΙ</v>
      </c>
      <c r="K6" s="9" t="s">
        <v>5</v>
      </c>
      <c r="L6" s="9"/>
      <c r="M6" s="9"/>
      <c r="N6" s="11"/>
      <c r="O6" s="11">
        <f t="shared" si="2"/>
        <v>0</v>
      </c>
      <c r="P6" s="11"/>
      <c r="Q6" s="11">
        <f t="shared" si="3"/>
        <v>0</v>
      </c>
      <c r="R6" s="11"/>
      <c r="S6" s="11">
        <f t="shared" si="4"/>
        <v>0</v>
      </c>
      <c r="T6" s="11"/>
      <c r="U6" s="11">
        <f t="shared" si="5"/>
        <v>0</v>
      </c>
      <c r="V6" s="11"/>
      <c r="W6" s="11">
        <f t="shared" si="6"/>
        <v>0</v>
      </c>
      <c r="X6" s="11"/>
      <c r="Y6" s="11">
        <f t="shared" si="7"/>
        <v>0</v>
      </c>
      <c r="Z6" s="11"/>
      <c r="AA6" s="12">
        <f t="shared" si="8"/>
        <v>0</v>
      </c>
      <c r="AB6" s="40">
        <f t="shared" si="9"/>
        <v>0</v>
      </c>
      <c r="AC6" s="64" t="s">
        <v>735</v>
      </c>
    </row>
    <row r="7" spans="1:29" s="1" customFormat="1" ht="15">
      <c r="A7" s="11">
        <v>4</v>
      </c>
      <c r="B7" s="53" t="s">
        <v>287</v>
      </c>
      <c r="C7" s="53" t="s">
        <v>613</v>
      </c>
      <c r="D7" s="11" t="s">
        <v>288</v>
      </c>
      <c r="E7" s="11" t="s">
        <v>153</v>
      </c>
      <c r="F7" s="7" t="s">
        <v>5</v>
      </c>
      <c r="G7" s="7">
        <v>8.6</v>
      </c>
      <c r="H7" s="7">
        <f t="shared" si="0"/>
        <v>946</v>
      </c>
      <c r="I7" s="8" t="s">
        <v>13</v>
      </c>
      <c r="J7" s="9" t="str">
        <f t="shared" si="1"/>
        <v>ΑΠΟΡΡΙΠΤΕΤΑΙ</v>
      </c>
      <c r="K7" s="9"/>
      <c r="L7" s="9"/>
      <c r="M7" s="9"/>
      <c r="N7" s="11"/>
      <c r="O7" s="11">
        <f t="shared" si="2"/>
        <v>0</v>
      </c>
      <c r="P7" s="11"/>
      <c r="Q7" s="11">
        <f t="shared" si="3"/>
        <v>0</v>
      </c>
      <c r="R7" s="11"/>
      <c r="S7" s="11">
        <f t="shared" si="4"/>
        <v>0</v>
      </c>
      <c r="T7" s="11"/>
      <c r="U7" s="11">
        <f t="shared" si="5"/>
        <v>0</v>
      </c>
      <c r="V7" s="11"/>
      <c r="W7" s="11">
        <f t="shared" si="6"/>
        <v>0</v>
      </c>
      <c r="X7" s="11"/>
      <c r="Y7" s="11">
        <f t="shared" si="7"/>
        <v>0</v>
      </c>
      <c r="Z7" s="11"/>
      <c r="AA7" s="12">
        <f t="shared" si="8"/>
        <v>0</v>
      </c>
      <c r="AB7" s="40">
        <f t="shared" si="9"/>
        <v>946</v>
      </c>
      <c r="AC7" s="53">
        <v>127</v>
      </c>
    </row>
    <row r="8" spans="1:29" s="4" customFormat="1" ht="45.75" customHeight="1">
      <c r="A8" s="31">
        <v>5</v>
      </c>
      <c r="B8" s="32" t="s">
        <v>291</v>
      </c>
      <c r="C8" s="32" t="s">
        <v>732</v>
      </c>
      <c r="D8" s="31" t="s">
        <v>292</v>
      </c>
      <c r="E8" s="31" t="s">
        <v>71</v>
      </c>
      <c r="F8" s="33"/>
      <c r="G8" s="33"/>
      <c r="H8" s="33">
        <f t="shared" si="0"/>
        <v>0</v>
      </c>
      <c r="I8" s="34"/>
      <c r="J8" s="35" t="str">
        <f t="shared" si="1"/>
        <v>ΑΠΟΡΡΙΠΤΕΤΑΙ</v>
      </c>
      <c r="K8" s="35"/>
      <c r="L8" s="35"/>
      <c r="M8" s="35"/>
      <c r="N8" s="31"/>
      <c r="O8" s="31">
        <f t="shared" si="2"/>
        <v>0</v>
      </c>
      <c r="P8" s="31"/>
      <c r="Q8" s="31">
        <f t="shared" si="3"/>
        <v>0</v>
      </c>
      <c r="R8" s="31"/>
      <c r="S8" s="31">
        <f t="shared" si="4"/>
        <v>0</v>
      </c>
      <c r="T8" s="31"/>
      <c r="U8" s="31">
        <f t="shared" si="5"/>
        <v>0</v>
      </c>
      <c r="V8" s="31"/>
      <c r="W8" s="31">
        <f t="shared" si="6"/>
        <v>0</v>
      </c>
      <c r="X8" s="31"/>
      <c r="Y8" s="31">
        <f t="shared" si="7"/>
        <v>0</v>
      </c>
      <c r="Z8" s="31"/>
      <c r="AA8" s="36">
        <f t="shared" si="8"/>
        <v>0</v>
      </c>
      <c r="AB8" s="37">
        <f t="shared" si="9"/>
        <v>0</v>
      </c>
      <c r="AC8" s="32" t="s">
        <v>733</v>
      </c>
    </row>
    <row r="9" spans="1:29" s="1" customFormat="1" ht="15">
      <c r="A9" s="11">
        <v>6</v>
      </c>
      <c r="B9" s="53" t="s">
        <v>315</v>
      </c>
      <c r="C9" s="53" t="s">
        <v>630</v>
      </c>
      <c r="D9" s="11" t="s">
        <v>316</v>
      </c>
      <c r="E9" s="11" t="s">
        <v>69</v>
      </c>
      <c r="F9" s="7" t="s">
        <v>13</v>
      </c>
      <c r="G9" s="7"/>
      <c r="H9" s="7">
        <f t="shared" si="0"/>
        <v>0</v>
      </c>
      <c r="I9" s="8"/>
      <c r="J9" s="9" t="str">
        <f t="shared" si="1"/>
        <v>ΑΠΟΡΡΙΠΤΕΤΑΙ</v>
      </c>
      <c r="K9" s="9"/>
      <c r="L9" s="9"/>
      <c r="M9" s="9"/>
      <c r="N9" s="11"/>
      <c r="O9" s="11">
        <f t="shared" si="2"/>
        <v>0</v>
      </c>
      <c r="P9" s="11"/>
      <c r="Q9" s="11">
        <f t="shared" si="3"/>
        <v>0</v>
      </c>
      <c r="R9" s="11"/>
      <c r="S9" s="11">
        <f t="shared" si="4"/>
        <v>0</v>
      </c>
      <c r="T9" s="11"/>
      <c r="U9" s="11">
        <f t="shared" si="5"/>
        <v>0</v>
      </c>
      <c r="V9" s="11"/>
      <c r="W9" s="11">
        <f t="shared" si="6"/>
        <v>0</v>
      </c>
      <c r="X9" s="11"/>
      <c r="Y9" s="11">
        <f t="shared" si="7"/>
        <v>0</v>
      </c>
      <c r="Z9" s="11"/>
      <c r="AA9" s="12">
        <f t="shared" si="8"/>
        <v>0</v>
      </c>
      <c r="AB9" s="40">
        <f t="shared" si="9"/>
        <v>0</v>
      </c>
      <c r="AC9" s="53" t="s">
        <v>734</v>
      </c>
    </row>
    <row r="10" spans="1:29" s="1" customFormat="1" ht="15">
      <c r="A10" s="11">
        <v>7</v>
      </c>
      <c r="B10" s="53" t="s">
        <v>336</v>
      </c>
      <c r="C10" s="53" t="s">
        <v>639</v>
      </c>
      <c r="D10" s="11" t="s">
        <v>337</v>
      </c>
      <c r="E10" s="11" t="s">
        <v>338</v>
      </c>
      <c r="F10" s="7" t="s">
        <v>13</v>
      </c>
      <c r="G10" s="7"/>
      <c r="H10" s="7">
        <f t="shared" si="0"/>
        <v>0</v>
      </c>
      <c r="I10" s="8" t="s">
        <v>5</v>
      </c>
      <c r="J10" s="9" t="str">
        <f t="shared" si="1"/>
        <v>ΑΠΟΡΡΙΠΤΕΤΑΙ</v>
      </c>
      <c r="K10" s="9"/>
      <c r="L10" s="9"/>
      <c r="M10" s="9"/>
      <c r="N10" s="11"/>
      <c r="O10" s="11">
        <f t="shared" si="2"/>
        <v>0</v>
      </c>
      <c r="P10" s="11"/>
      <c r="Q10" s="11">
        <f t="shared" si="3"/>
        <v>0</v>
      </c>
      <c r="R10" s="11"/>
      <c r="S10" s="11">
        <f t="shared" si="4"/>
        <v>0</v>
      </c>
      <c r="T10" s="11"/>
      <c r="U10" s="11">
        <f t="shared" si="5"/>
        <v>0</v>
      </c>
      <c r="V10" s="11"/>
      <c r="W10" s="11">
        <f t="shared" si="6"/>
        <v>0</v>
      </c>
      <c r="X10" s="11"/>
      <c r="Y10" s="11">
        <f t="shared" si="7"/>
        <v>0</v>
      </c>
      <c r="Z10" s="11"/>
      <c r="AA10" s="12">
        <f t="shared" si="8"/>
        <v>0</v>
      </c>
      <c r="AB10" s="40">
        <f t="shared" si="9"/>
        <v>0</v>
      </c>
      <c r="AC10" s="64" t="s">
        <v>735</v>
      </c>
    </row>
    <row r="11" spans="1:29" s="1" customFormat="1" ht="15">
      <c r="A11" s="11">
        <v>8</v>
      </c>
      <c r="B11" s="53" t="s">
        <v>717</v>
      </c>
      <c r="C11" s="53" t="s">
        <v>718</v>
      </c>
      <c r="D11" s="11" t="s">
        <v>719</v>
      </c>
      <c r="E11" s="11" t="s">
        <v>720</v>
      </c>
      <c r="F11" s="7" t="s">
        <v>13</v>
      </c>
      <c r="G11" s="7"/>
      <c r="H11" s="7">
        <f>G11*110</f>
        <v>0</v>
      </c>
      <c r="I11" s="8" t="s">
        <v>5</v>
      </c>
      <c r="J11" s="9" t="str">
        <f>IF(AND(F11="ΝΑΙ",I11="ΝΑΙ"),"ΟΚ","ΑΠΟΡΡΙΠΤΕΤΑΙ")</f>
        <v>ΑΠΟΡΡΙΠΤΕΤΑΙ</v>
      </c>
      <c r="K11" s="9"/>
      <c r="L11" s="9"/>
      <c r="M11" s="9"/>
      <c r="N11" s="11"/>
      <c r="O11" s="11">
        <f>IF(N11="ΑΡΙΣΤΗ",70,IF(N11="ΠΟΛΥ ΚΑΛΗ",50,IF(N11="ΚΑΛΗ",30,)))</f>
        <v>0</v>
      </c>
      <c r="P11" s="11"/>
      <c r="Q11" s="11">
        <f>IF(P11="ΑΡΙΣΤΗ",70,IF(P11="ΠΟΛΥ ΚΑΛΗ",50,IF(P11="ΚΑΛΗ",30,)))</f>
        <v>0</v>
      </c>
      <c r="R11" s="11"/>
      <c r="S11" s="11">
        <f>IF(R11="ΑΡΙΣΤΗ",70,IF(R11="ΠΟΛΥ ΚΑΛΗ",50,IF(R11="ΚΑΛΗ",30,)))</f>
        <v>0</v>
      </c>
      <c r="T11" s="11"/>
      <c r="U11" s="11">
        <f>IF(T11="ΝΑΙ",150,0)</f>
        <v>0</v>
      </c>
      <c r="V11" s="11"/>
      <c r="W11" s="11">
        <f>IF(V11="ΝΑΙ",100,0)</f>
        <v>0</v>
      </c>
      <c r="X11" s="11"/>
      <c r="Y11" s="11">
        <f>X11*17</f>
        <v>0</v>
      </c>
      <c r="Z11" s="11"/>
      <c r="AA11" s="12">
        <f>Z11*7</f>
        <v>0</v>
      </c>
      <c r="AB11" s="40">
        <f>H11+U11+O11+Q11+S11+W11+Y11+AA11</f>
        <v>0</v>
      </c>
      <c r="AC11" s="53" t="s">
        <v>721</v>
      </c>
    </row>
  </sheetData>
  <sheetProtection password="EB34" sheet="1" objects="1" scenarios="1"/>
  <mergeCells count="4">
    <mergeCell ref="A2:E2"/>
    <mergeCell ref="F2:I2"/>
    <mergeCell ref="N2:AA2"/>
    <mergeCell ref="A1:AC1"/>
  </mergeCells>
  <dataValidations count="5">
    <dataValidation type="decimal" allowBlank="1" showInputMessage="1" showErrorMessage="1" sqref="G4:G11">
      <formula1>5</formula1>
      <formula2>10</formula2>
    </dataValidation>
    <dataValidation type="whole" allowBlank="1" showInputMessage="1" showErrorMessage="1" errorTitle="ΠΡΟΣΟΧΗ!" error="ΑΠΟ 1 ΕΩΣ 24 ΜΗΝΕΣ" sqref="X4:X11">
      <formula1>1</formula1>
      <formula2>24</formula2>
    </dataValidation>
    <dataValidation type="list" allowBlank="1" showInputMessage="1" showErrorMessage="1" sqref="F4:F11 K4:M11 T4:T11 V4:V11 I4:I11">
      <formula1>$AL$4:$AL$5</formula1>
    </dataValidation>
    <dataValidation type="list" allowBlank="1" showInputMessage="1" showErrorMessage="1" sqref="P4:P11 N4:N11 R4:R11">
      <formula1>$AM$4:$AM$6</formula1>
    </dataValidation>
    <dataValidation type="whole" allowBlank="1" showInputMessage="1" showErrorMessage="1" errorTitle="ΠΡΟΣΟΧΗ!" error="ΑΠΟ 1 ΕΩΣ 84 ΜΗΝΕΣ" sqref="Z4:Z11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2019-05-29T08:57:35Z</dcterms:modified>
  <cp:category/>
  <cp:version/>
  <cp:contentType/>
  <cp:contentStatus/>
</cp:coreProperties>
</file>